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sholzl/Library/Mobile Documents/com~apple~CloudDocs/Geschäft/Bowling/Bowlingsportwart/Training/Training Andi/Allgemein/Spares/Sparetraining/"/>
    </mc:Choice>
  </mc:AlternateContent>
  <xr:revisionPtr revIDLastSave="0" documentId="13_ncr:1_{2823F3C9-5A6A-614E-B41E-18E1A701FF49}" xr6:coauthVersionLast="47" xr6:coauthVersionMax="47" xr10:uidLastSave="{00000000-0000-0000-0000-000000000000}"/>
  <workbookProtection workbookAlgorithmName="SHA-512" workbookHashValue="kl4PqLXbA5cvYOW8EsuB/W8a0EiF9y+DRbTpzPcNXkE2ylpRrt0zD0OvYfIF9RKivVaf1iIgVc2knOM5FGONpw==" workbookSaltValue="5o6DMcK8237X2uvNTwQa3A==" workbookSpinCount="100000" lockStructure="1"/>
  <bookViews>
    <workbookView xWindow="0" yWindow="760" windowWidth="34560" windowHeight="21580" activeTab="1" xr2:uid="{AEC31E43-593D-4B4B-A923-E17DB2F3D9AF}"/>
  </bookViews>
  <sheets>
    <sheet name="Anleitung" sheetId="8" r:id="rId1"/>
    <sheet name="Daten-Eingabe" sheetId="7" r:id="rId2"/>
    <sheet name="Druckvorlage" sheetId="1" r:id="rId3"/>
    <sheet name="Würfe übrig für Sparetraining" sheetId="4" r:id="rId4"/>
    <sheet name="Eingabe Sparefehler Wettkämpfe" sheetId="2" r:id="rId5"/>
    <sheet name="Eingabe Fehler Sparetraining" sheetId="6" r:id="rId6"/>
    <sheet name="Eingabe Würfe Sparetraining" sheetId="3" r:id="rId7"/>
    <sheet name="Berechnung" sheetId="5" state="hidden" r:id="rId8"/>
  </sheets>
  <definedNames>
    <definedName name="_xlnm.Print_Area" localSheetId="2">Druckvorlage!$A$1:$G$21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4" l="1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7" i="4"/>
  <c r="E9" i="1"/>
  <c r="E10" i="1"/>
  <c r="E11" i="1"/>
  <c r="E12" i="1"/>
  <c r="E13" i="1"/>
  <c r="E14" i="1"/>
  <c r="E15" i="1"/>
  <c r="E16" i="1"/>
  <c r="E17" i="1"/>
  <c r="E18" i="1"/>
  <c r="E8" i="1"/>
  <c r="G18" i="1"/>
  <c r="G17" i="1"/>
  <c r="G16" i="1"/>
  <c r="G15" i="1"/>
  <c r="G14" i="1"/>
  <c r="G13" i="1"/>
  <c r="G12" i="1"/>
  <c r="G11" i="1"/>
  <c r="G10" i="1"/>
  <c r="G9" i="1"/>
  <c r="G8" i="1"/>
  <c r="C9" i="1"/>
  <c r="C10" i="1"/>
  <c r="C11" i="1"/>
  <c r="C12" i="1"/>
  <c r="C13" i="1"/>
  <c r="C14" i="1"/>
  <c r="C15" i="1"/>
  <c r="C16" i="1"/>
  <c r="A17" i="1"/>
  <c r="C17" i="1"/>
  <c r="C18" i="1"/>
  <c r="A9" i="1"/>
  <c r="A10" i="1"/>
  <c r="A11" i="1"/>
  <c r="A12" i="1"/>
  <c r="A13" i="1"/>
  <c r="A14" i="1"/>
  <c r="A15" i="1"/>
  <c r="A16" i="1"/>
  <c r="A18" i="1"/>
  <c r="A8" i="1"/>
  <c r="C8" i="1"/>
  <c r="B6" i="3"/>
  <c r="E10" i="5"/>
  <c r="B6" i="6"/>
  <c r="D10" i="5"/>
  <c r="N10" i="5"/>
  <c r="C7" i="4"/>
  <c r="D7" i="4"/>
  <c r="E7" i="4"/>
  <c r="B7" i="3"/>
  <c r="E11" i="5"/>
  <c r="B7" i="6"/>
  <c r="D11" i="5"/>
  <c r="N11" i="5"/>
  <c r="C8" i="4"/>
  <c r="D8" i="4"/>
  <c r="E8" i="4"/>
  <c r="B8" i="3"/>
  <c r="E12" i="5"/>
  <c r="B8" i="6"/>
  <c r="D12" i="5"/>
  <c r="N12" i="5"/>
  <c r="C9" i="4"/>
  <c r="D9" i="4"/>
  <c r="E9" i="4"/>
  <c r="B9" i="3"/>
  <c r="E13" i="5"/>
  <c r="B9" i="6"/>
  <c r="D13" i="5"/>
  <c r="N13" i="5"/>
  <c r="C10" i="4"/>
  <c r="D10" i="4"/>
  <c r="E10" i="4"/>
  <c r="B10" i="3"/>
  <c r="E14" i="5"/>
  <c r="B10" i="6"/>
  <c r="D14" i="5"/>
  <c r="N14" i="5"/>
  <c r="C11" i="4"/>
  <c r="D11" i="4"/>
  <c r="E11" i="4"/>
  <c r="B11" i="3"/>
  <c r="E15" i="5"/>
  <c r="B11" i="6"/>
  <c r="D15" i="5"/>
  <c r="N15" i="5"/>
  <c r="C12" i="4"/>
  <c r="D12" i="4"/>
  <c r="E12" i="4"/>
  <c r="B12" i="3"/>
  <c r="E16" i="5"/>
  <c r="N16" i="5"/>
  <c r="C13" i="4"/>
  <c r="D13" i="4"/>
  <c r="E13" i="4"/>
  <c r="B13" i="3"/>
  <c r="E17" i="5"/>
  <c r="N17" i="5"/>
  <c r="C14" i="4"/>
  <c r="D14" i="4"/>
  <c r="E14" i="4"/>
  <c r="B14" i="3"/>
  <c r="E18" i="5"/>
  <c r="N18" i="5"/>
  <c r="C15" i="4"/>
  <c r="D15" i="4"/>
  <c r="E15" i="4"/>
  <c r="B15" i="3"/>
  <c r="E19" i="5"/>
  <c r="B15" i="6"/>
  <c r="D19" i="5"/>
  <c r="N19" i="5"/>
  <c r="C16" i="4"/>
  <c r="D16" i="4"/>
  <c r="E16" i="4"/>
  <c r="B16" i="3"/>
  <c r="E20" i="5"/>
  <c r="B16" i="6"/>
  <c r="D20" i="5"/>
  <c r="N20" i="5"/>
  <c r="C17" i="4"/>
  <c r="D17" i="4"/>
  <c r="E17" i="4"/>
  <c r="B17" i="3"/>
  <c r="E21" i="5"/>
  <c r="N21" i="5"/>
  <c r="C18" i="4"/>
  <c r="D18" i="4"/>
  <c r="E18" i="4"/>
  <c r="B18" i="3"/>
  <c r="E22" i="5"/>
  <c r="N22" i="5"/>
  <c r="C19" i="4"/>
  <c r="D19" i="4"/>
  <c r="E19" i="4"/>
  <c r="B19" i="3"/>
  <c r="E23" i="5"/>
  <c r="N23" i="5"/>
  <c r="C20" i="4"/>
  <c r="D20" i="4"/>
  <c r="E20" i="4"/>
  <c r="B20" i="3"/>
  <c r="E24" i="5"/>
  <c r="N24" i="5"/>
  <c r="C21" i="4"/>
  <c r="D21" i="4"/>
  <c r="E21" i="4"/>
  <c r="B21" i="3"/>
  <c r="E25" i="5"/>
  <c r="B21" i="6"/>
  <c r="D25" i="5"/>
  <c r="N25" i="5"/>
  <c r="C22" i="4"/>
  <c r="D22" i="4"/>
  <c r="E22" i="4"/>
  <c r="B22" i="3"/>
  <c r="E26" i="5"/>
  <c r="N26" i="5"/>
  <c r="C23" i="4"/>
  <c r="D23" i="4"/>
  <c r="E23" i="4"/>
  <c r="B23" i="3"/>
  <c r="E27" i="5"/>
  <c r="N27" i="5"/>
  <c r="C24" i="4"/>
  <c r="D24" i="4"/>
  <c r="E24" i="4"/>
  <c r="B24" i="3"/>
  <c r="E28" i="5"/>
  <c r="N28" i="5"/>
  <c r="C25" i="4"/>
  <c r="D25" i="4"/>
  <c r="E25" i="4"/>
  <c r="B25" i="3"/>
  <c r="E29" i="5"/>
  <c r="N29" i="5"/>
  <c r="C26" i="4"/>
  <c r="D26" i="4"/>
  <c r="E26" i="4"/>
  <c r="B26" i="3"/>
  <c r="E30" i="5"/>
  <c r="N30" i="5"/>
  <c r="C27" i="4"/>
  <c r="D27" i="4"/>
  <c r="E27" i="4"/>
  <c r="E29" i="4"/>
  <c r="D29" i="4"/>
  <c r="C29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9" i="4"/>
  <c r="B6" i="2"/>
  <c r="C10" i="5"/>
  <c r="G10" i="5"/>
  <c r="J10" i="5"/>
  <c r="K10" i="5"/>
  <c r="M10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6" i="2"/>
  <c r="A7" i="2"/>
  <c r="A8" i="2"/>
  <c r="A9" i="2"/>
  <c r="A10" i="2"/>
  <c r="A11" i="2"/>
  <c r="A12" i="2"/>
  <c r="A13" i="2"/>
  <c r="A14" i="2"/>
  <c r="A15" i="2"/>
  <c r="A16" i="2"/>
  <c r="A6" i="6"/>
  <c r="A7" i="6"/>
  <c r="A8" i="6"/>
  <c r="A9" i="6"/>
  <c r="A10" i="6"/>
  <c r="A11" i="6"/>
  <c r="A12" i="6"/>
  <c r="A13" i="6"/>
  <c r="A14" i="6"/>
  <c r="A15" i="6"/>
  <c r="A16" i="6"/>
  <c r="A22" i="3"/>
  <c r="A23" i="3"/>
  <c r="A24" i="3"/>
  <c r="A25" i="3"/>
  <c r="A26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H10" i="5"/>
  <c r="G11" i="5"/>
  <c r="G12" i="5"/>
  <c r="G13" i="5"/>
  <c r="G14" i="5"/>
  <c r="G15" i="5"/>
  <c r="G16" i="5"/>
  <c r="G17" i="5"/>
  <c r="G18" i="5"/>
  <c r="G19" i="5"/>
  <c r="G20" i="5"/>
  <c r="G21" i="5"/>
  <c r="B17" i="2"/>
  <c r="C21" i="5"/>
  <c r="J21" i="5"/>
  <c r="G22" i="5"/>
  <c r="B18" i="6"/>
  <c r="D22" i="5"/>
  <c r="K22" i="5"/>
  <c r="G23" i="5"/>
  <c r="B19" i="6"/>
  <c r="D23" i="5"/>
  <c r="K23" i="5"/>
  <c r="G24" i="5"/>
  <c r="B20" i="6"/>
  <c r="D24" i="5"/>
  <c r="K24" i="5"/>
  <c r="G25" i="5"/>
  <c r="G26" i="5"/>
  <c r="G27" i="5"/>
  <c r="G28" i="5"/>
  <c r="G29" i="5"/>
  <c r="G30" i="5"/>
  <c r="A26" i="6"/>
  <c r="A25" i="6"/>
  <c r="A24" i="6"/>
  <c r="A23" i="6"/>
  <c r="A22" i="6"/>
  <c r="A21" i="6"/>
  <c r="A20" i="6"/>
  <c r="A19" i="6"/>
  <c r="A18" i="6"/>
  <c r="A17" i="6"/>
  <c r="A18" i="2"/>
  <c r="A19" i="2"/>
  <c r="A20" i="2"/>
  <c r="A21" i="2"/>
  <c r="A22" i="2"/>
  <c r="A23" i="2"/>
  <c r="A24" i="2"/>
  <c r="A25" i="2"/>
  <c r="A26" i="2"/>
  <c r="A17" i="2"/>
  <c r="B26" i="6"/>
  <c r="D30" i="5"/>
  <c r="B25" i="6"/>
  <c r="D29" i="5"/>
  <c r="B24" i="6"/>
  <c r="D28" i="5"/>
  <c r="B23" i="6"/>
  <c r="D27" i="5"/>
  <c r="B22" i="6"/>
  <c r="D26" i="5"/>
  <c r="B17" i="6"/>
  <c r="D21" i="5"/>
  <c r="B18" i="2"/>
  <c r="C22" i="5"/>
  <c r="B19" i="2"/>
  <c r="C23" i="5"/>
  <c r="B20" i="2"/>
  <c r="C24" i="5"/>
  <c r="B21" i="2"/>
  <c r="C25" i="5"/>
  <c r="B22" i="2"/>
  <c r="C26" i="5"/>
  <c r="B23" i="2"/>
  <c r="C27" i="5"/>
  <c r="B24" i="2"/>
  <c r="C28" i="5"/>
  <c r="J28" i="5"/>
  <c r="B25" i="2"/>
  <c r="C29" i="5"/>
  <c r="B26" i="2"/>
  <c r="C30" i="5"/>
  <c r="J30" i="5"/>
  <c r="J27" i="5"/>
  <c r="J29" i="5"/>
  <c r="J26" i="5"/>
  <c r="K20" i="5"/>
  <c r="B14" i="6"/>
  <c r="D18" i="5"/>
  <c r="B13" i="6"/>
  <c r="D17" i="5"/>
  <c r="B12" i="6"/>
  <c r="D16" i="5"/>
  <c r="B16" i="2"/>
  <c r="C20" i="5"/>
  <c r="J20" i="5"/>
  <c r="B15" i="2"/>
  <c r="C19" i="5"/>
  <c r="J19" i="5"/>
  <c r="B14" i="2"/>
  <c r="C18" i="5"/>
  <c r="J18" i="5"/>
  <c r="B13" i="2"/>
  <c r="C17" i="5"/>
  <c r="J17" i="5"/>
  <c r="B12" i="2"/>
  <c r="C16" i="5"/>
  <c r="J16" i="5"/>
  <c r="B11" i="2"/>
  <c r="C15" i="5"/>
  <c r="J15" i="5"/>
  <c r="B10" i="2"/>
  <c r="C14" i="5"/>
  <c r="J14" i="5"/>
  <c r="B9" i="2"/>
  <c r="C13" i="5"/>
  <c r="J13" i="5"/>
  <c r="B8" i="2"/>
  <c r="C12" i="5"/>
  <c r="J12" i="5"/>
  <c r="B7" i="2"/>
  <c r="C11" i="5"/>
  <c r="J11" i="5"/>
  <c r="H11" i="5"/>
  <c r="H12" i="5"/>
  <c r="H13" i="5"/>
  <c r="H14" i="5"/>
  <c r="H15" i="5"/>
  <c r="H16" i="5"/>
  <c r="H17" i="5"/>
  <c r="H18" i="5"/>
  <c r="H19" i="5"/>
  <c r="H20" i="5"/>
  <c r="H21" i="5"/>
  <c r="BJ28" i="6"/>
  <c r="BI28" i="6"/>
  <c r="BH28" i="6"/>
  <c r="BG28" i="6"/>
  <c r="BF28" i="6"/>
  <c r="BE28" i="6"/>
  <c r="BD28" i="6"/>
  <c r="BC28" i="6"/>
  <c r="BB28" i="6"/>
  <c r="BA28" i="6"/>
  <c r="AZ28" i="6"/>
  <c r="AY28" i="6"/>
  <c r="AX28" i="6"/>
  <c r="AW28" i="6"/>
  <c r="AV28" i="6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H22" i="5"/>
  <c r="K14" i="5"/>
  <c r="M14" i="5"/>
  <c r="B11" i="4"/>
  <c r="K15" i="5"/>
  <c r="M15" i="5"/>
  <c r="B12" i="4"/>
  <c r="K16" i="5"/>
  <c r="M16" i="5"/>
  <c r="B13" i="4"/>
  <c r="K18" i="5"/>
  <c r="M18" i="5"/>
  <c r="B15" i="4"/>
  <c r="K17" i="5"/>
  <c r="M17" i="5"/>
  <c r="B14" i="4"/>
  <c r="K19" i="5"/>
  <c r="M19" i="5"/>
  <c r="B16" i="4"/>
  <c r="K13" i="5"/>
  <c r="K12" i="5"/>
  <c r="M12" i="5"/>
  <c r="B9" i="4"/>
  <c r="H23" i="5"/>
  <c r="H24" i="5"/>
  <c r="H25" i="5"/>
  <c r="H26" i="5"/>
  <c r="H27" i="5"/>
  <c r="K26" i="5"/>
  <c r="M26" i="5"/>
  <c r="B23" i="4"/>
  <c r="H28" i="5"/>
  <c r="K27" i="5"/>
  <c r="M27" i="5"/>
  <c r="B24" i="4"/>
  <c r="H29" i="5"/>
  <c r="K28" i="5"/>
  <c r="M28" i="5"/>
  <c r="B25" i="4"/>
  <c r="H30" i="5"/>
  <c r="K30" i="5"/>
  <c r="M30" i="5"/>
  <c r="B27" i="4"/>
  <c r="K29" i="5"/>
  <c r="M29" i="5"/>
  <c r="B26" i="4"/>
  <c r="M13" i="5"/>
  <c r="B10" i="4"/>
  <c r="K25" i="5"/>
  <c r="J25" i="5"/>
  <c r="J24" i="5"/>
  <c r="M24" i="5"/>
  <c r="B21" i="4"/>
  <c r="J23" i="5"/>
  <c r="M23" i="5"/>
  <c r="B20" i="4"/>
  <c r="J22" i="5"/>
  <c r="M22" i="5"/>
  <c r="B19" i="4"/>
  <c r="K21" i="5"/>
  <c r="M21" i="5"/>
  <c r="B18" i="4"/>
  <c r="M20" i="5"/>
  <c r="B17" i="4"/>
  <c r="B7" i="4"/>
  <c r="K11" i="5"/>
  <c r="M11" i="5"/>
  <c r="B8" i="4"/>
  <c r="M25" i="5"/>
  <c r="B22" i="4"/>
  <c r="B29" i="4"/>
</calcChain>
</file>

<file path=xl/sharedStrings.xml><?xml version="1.0" encoding="utf-8"?>
<sst xmlns="http://schemas.openxmlformats.org/spreadsheetml/2006/main" count="291" uniqueCount="265">
  <si>
    <t>Pin</t>
  </si>
  <si>
    <t>3-6-10</t>
  </si>
  <si>
    <t>2-4-5</t>
  </si>
  <si>
    <t>Fehler</t>
  </si>
  <si>
    <t>Datum</t>
  </si>
  <si>
    <t>Bewerb</t>
  </si>
  <si>
    <t>Sparefehler</t>
  </si>
  <si>
    <t>Strafe pro Fehler</t>
  </si>
  <si>
    <t>Fehler
1</t>
  </si>
  <si>
    <t>Fehler
2</t>
  </si>
  <si>
    <t>Fehler
3</t>
  </si>
  <si>
    <t>Fehler
4</t>
  </si>
  <si>
    <t>Fehler
5</t>
  </si>
  <si>
    <t>Fehler
6</t>
  </si>
  <si>
    <t>Fehler
7</t>
  </si>
  <si>
    <t>Fehler
8</t>
  </si>
  <si>
    <t>Fehler
9</t>
  </si>
  <si>
    <t>Fehler
10</t>
  </si>
  <si>
    <t>Fehler
11</t>
  </si>
  <si>
    <t>Fehler
12</t>
  </si>
  <si>
    <t>Fehler
13</t>
  </si>
  <si>
    <t>Fehler
14</t>
  </si>
  <si>
    <t>Fehler
15</t>
  </si>
  <si>
    <t>Fehler
16</t>
  </si>
  <si>
    <t>Fehler
17</t>
  </si>
  <si>
    <t>Fehler
18</t>
  </si>
  <si>
    <t>Fehler
19</t>
  </si>
  <si>
    <t>Fehler
20</t>
  </si>
  <si>
    <t>Fehler
21</t>
  </si>
  <si>
    <t>Fehler
22</t>
  </si>
  <si>
    <t>Fehler
23</t>
  </si>
  <si>
    <t>Fehler
24</t>
  </si>
  <si>
    <t>Fehler
25</t>
  </si>
  <si>
    <t>Fehler
26</t>
  </si>
  <si>
    <t>Fehler
27</t>
  </si>
  <si>
    <t>Fehler
28</t>
  </si>
  <si>
    <t>Fehler
29</t>
  </si>
  <si>
    <t>Fehler
30</t>
  </si>
  <si>
    <t>Fehler
31</t>
  </si>
  <si>
    <t>Fehler
32</t>
  </si>
  <si>
    <t>Fehler
33</t>
  </si>
  <si>
    <t>Fehler
34</t>
  </si>
  <si>
    <t>Fehler
35</t>
  </si>
  <si>
    <t>Fehler
36</t>
  </si>
  <si>
    <t>Fehler
37</t>
  </si>
  <si>
    <t>Fehler
38</t>
  </si>
  <si>
    <t>Fehler
39</t>
  </si>
  <si>
    <t>Fehler
40</t>
  </si>
  <si>
    <t>Fehler
41</t>
  </si>
  <si>
    <t>Fehler
42</t>
  </si>
  <si>
    <t>Fehler
43</t>
  </si>
  <si>
    <t>Fehler
44</t>
  </si>
  <si>
    <t>Fehler
45</t>
  </si>
  <si>
    <t>Fehler
46</t>
  </si>
  <si>
    <t>Fehler
47</t>
  </si>
  <si>
    <t>Fehler
48</t>
  </si>
  <si>
    <t>Fehler
49</t>
  </si>
  <si>
    <t>Fehler
50</t>
  </si>
  <si>
    <t>Fehler
51</t>
  </si>
  <si>
    <t>Fehler
52</t>
  </si>
  <si>
    <t>Fehler
53</t>
  </si>
  <si>
    <t>Fehler
54</t>
  </si>
  <si>
    <t>Fehler
55</t>
  </si>
  <si>
    <t>Fehler
56</t>
  </si>
  <si>
    <t>Fehler
57</t>
  </si>
  <si>
    <t>Fehler
58</t>
  </si>
  <si>
    <t>Fehler
59</t>
  </si>
  <si>
    <t>Fehler
60</t>
  </si>
  <si>
    <t>Summen</t>
  </si>
  <si>
    <t>Summe
Gesamt</t>
  </si>
  <si>
    <t>Fehler pro Bewerb (1-60)</t>
  </si>
  <si>
    <t>Würfe Sparetraining - Gesamt</t>
  </si>
  <si>
    <t>Würfe
1</t>
  </si>
  <si>
    <t>Würfe
2</t>
  </si>
  <si>
    <t>Würfe
3</t>
  </si>
  <si>
    <t>Würfe
4</t>
  </si>
  <si>
    <t>Würfe
5</t>
  </si>
  <si>
    <t>Würfe
6</t>
  </si>
  <si>
    <t>Würfe
7</t>
  </si>
  <si>
    <t>Würfe
8</t>
  </si>
  <si>
    <t>Würfe
9</t>
  </si>
  <si>
    <t>Würfe
10</t>
  </si>
  <si>
    <t>Würfe
11</t>
  </si>
  <si>
    <t>Würfe
12</t>
  </si>
  <si>
    <t>Würfe
13</t>
  </si>
  <si>
    <t>Würfe
14</t>
  </si>
  <si>
    <t>Würfe
15</t>
  </si>
  <si>
    <t>Würfe
16</t>
  </si>
  <si>
    <t>Würfe
17</t>
  </si>
  <si>
    <t>Würfe
18</t>
  </si>
  <si>
    <t>Würfe
19</t>
  </si>
  <si>
    <t>Würfe
20</t>
  </si>
  <si>
    <t>Würfe
21</t>
  </si>
  <si>
    <t>Würfe
22</t>
  </si>
  <si>
    <t>Würfe
23</t>
  </si>
  <si>
    <t>Würfe
24</t>
  </si>
  <si>
    <t>Würfe
25</t>
  </si>
  <si>
    <t>Würfe
26</t>
  </si>
  <si>
    <t>Würfe
27</t>
  </si>
  <si>
    <t>Würfe
28</t>
  </si>
  <si>
    <t>Würfe
29</t>
  </si>
  <si>
    <t>Würfe
30</t>
  </si>
  <si>
    <t>Würfe
31</t>
  </si>
  <si>
    <t>Würfe
32</t>
  </si>
  <si>
    <t>Würfe
33</t>
  </si>
  <si>
    <t>Würfe
34</t>
  </si>
  <si>
    <t>Würfe
35</t>
  </si>
  <si>
    <t>Würfe
36</t>
  </si>
  <si>
    <t>Würfe
37</t>
  </si>
  <si>
    <t>Würfe
38</t>
  </si>
  <si>
    <t>Würfe
39</t>
  </si>
  <si>
    <t>Würfe
40</t>
  </si>
  <si>
    <t>Würfe
41</t>
  </si>
  <si>
    <t>Würfe
42</t>
  </si>
  <si>
    <t>Würfe
43</t>
  </si>
  <si>
    <t>Würfe
44</t>
  </si>
  <si>
    <t>Würfe
45</t>
  </si>
  <si>
    <t>Würfe
46</t>
  </si>
  <si>
    <t>Würfe
47</t>
  </si>
  <si>
    <t>Würfe
48</t>
  </si>
  <si>
    <t>Würfe
49</t>
  </si>
  <si>
    <t>Würfe
50</t>
  </si>
  <si>
    <t>Würfe
51</t>
  </si>
  <si>
    <t>Würfe
52</t>
  </si>
  <si>
    <t>Würfe
53</t>
  </si>
  <si>
    <t>Würfe
54</t>
  </si>
  <si>
    <t>Würfe
55</t>
  </si>
  <si>
    <t>Würfe
56</t>
  </si>
  <si>
    <t>Würfe
57</t>
  </si>
  <si>
    <t>Würfe
58</t>
  </si>
  <si>
    <t>Würfe
59</t>
  </si>
  <si>
    <t>Würfe
60</t>
  </si>
  <si>
    <t>Fehler pro Sparetraining (1-60)</t>
  </si>
  <si>
    <t>Berrechnungen</t>
  </si>
  <si>
    <t>Summe Sparefehler Bewerbe</t>
  </si>
  <si>
    <t>Summe Sparefehler Sparetraining</t>
  </si>
  <si>
    <t>Gesamt Würfe Abgebaut</t>
  </si>
  <si>
    <t>Würfe pro Fehler</t>
  </si>
  <si>
    <t>Faktor bei Sparetraining</t>
  </si>
  <si>
    <t>Straf-Würfe Bewerbe</t>
  </si>
  <si>
    <t>Straf-Würfe Sparetraining</t>
  </si>
  <si>
    <t>Gesamt Würfe übrig</t>
  </si>
  <si>
    <t>Sparequote (nur Sparetraining)</t>
  </si>
  <si>
    <t>übrige Würfe
Sparetraining</t>
  </si>
  <si>
    <t>Sparequote (Sparetraining)</t>
  </si>
  <si>
    <t>Daten-Eingabe Sparetraining</t>
  </si>
  <si>
    <t>Die häufigsten Leaves sind bereits eingegeben. Es können bis zu 10 weitere Pinkombinationen in folgende Tabelle eingegeben werden:</t>
  </si>
  <si>
    <t>Pin-Kombi.</t>
  </si>
  <si>
    <t>Strafwürfe pro Fehler</t>
  </si>
  <si>
    <t>Die Strafwürfe pro Fehler können für alle Pin-Kombinationen angepasst werden. Als Leitfaden dient folgende Tabelle:</t>
  </si>
  <si>
    <t>Anfänger</t>
  </si>
  <si>
    <t>Fortgeschritten</t>
  </si>
  <si>
    <t>Experte</t>
  </si>
  <si>
    <t>Profi</t>
  </si>
  <si>
    <t>Leistungsklasse</t>
  </si>
  <si>
    <t>gewünschte
Sparequote
(auf Einzelne)</t>
  </si>
  <si>
    <t>Strafwürfe pro Fehler (auf Einzelne)</t>
  </si>
  <si>
    <t>Auf Multipin-Spares sollten jeweils nur ca. die Hälfte der Strafwürfe auf Einzelne festgelegt werden.</t>
  </si>
  <si>
    <t>Hier kann pro Spalte ein gesamter Tag eingegeben werden. In dieser Tabelle wird nur die Anzahl an Sparefehler bei Turnieren/Meisterschaften eingegeben.</t>
  </si>
  <si>
    <t>Hier kann pro Spalte ein gesamter Tag eingegeben werden. In dieser Tabelle wird nur die Anzahl an Sparefehler während des Sparetrainings eingegeben.</t>
  </si>
  <si>
    <r>
      <t xml:space="preserve">Hier kann pro Spalte ein gesamter Tag eingegeben werden. In dieser Tabelle werden </t>
    </r>
    <r>
      <rPr>
        <b/>
        <sz val="12"/>
        <color theme="1"/>
        <rFont val="Calibri"/>
        <family val="2"/>
        <scheme val="minor"/>
      </rPr>
      <t>alle</t>
    </r>
    <r>
      <rPr>
        <sz val="12"/>
        <color theme="1"/>
        <rFont val="Calibri"/>
        <family val="2"/>
        <scheme val="minor"/>
      </rPr>
      <t xml:space="preserve"> Würfe (egal ob getroffen) des Sparetrainings eingegeben.</t>
    </r>
  </si>
  <si>
    <t>Sparetraining - Übrige Strafwürfe</t>
  </si>
  <si>
    <t>Folgende Würfe haben sich angesammelt und müssen noch abgearbeitet werden:</t>
  </si>
  <si>
    <t>Faktor Sparetraining</t>
  </si>
  <si>
    <t>1-2-4-10</t>
  </si>
  <si>
    <t>1-2-4</t>
  </si>
  <si>
    <t>4-7</t>
  </si>
  <si>
    <t>3-9</t>
  </si>
  <si>
    <t>3-10</t>
  </si>
  <si>
    <t>Anzahl Würfe Gesamt</t>
  </si>
  <si>
    <t>getroffen (Sparetraining)</t>
  </si>
  <si>
    <t>Fehler (Sparetraining)</t>
  </si>
  <si>
    <t>Anleitung Sparetraining mit Strafwürfen</t>
  </si>
  <si>
    <t>1. Daten - Eingabe</t>
  </si>
  <si>
    <t>Es können alle Hellbraunen Zellen bearbeitet werden:</t>
  </si>
  <si>
    <t>Die Strafwürfe sollten nach der Vorgegebenen Tabelle angepasst werden (siehe Daten-Eingabe Tabelle rechte Seite)</t>
  </si>
  <si>
    <t>Bei den Pin-Kombinationen können im unteren Bereich noch weitere Pin-Stellungen in den hellbraunen Zellen eingegeben werden.</t>
  </si>
  <si>
    <r>
      <rPr>
        <b/>
        <sz val="12"/>
        <color theme="1"/>
        <rFont val="Calibri"/>
        <family val="2"/>
        <scheme val="minor"/>
      </rPr>
      <t>Strafwürfe:</t>
    </r>
    <r>
      <rPr>
        <sz val="12"/>
        <color theme="1"/>
        <rFont val="Calibri"/>
        <family val="2"/>
        <scheme val="minor"/>
      </rPr>
      <t xml:space="preserve"> Die Anzahl der Strafwürfe, die in der Tabelle raufgerechnet werden pro nicht abgeräumten Pin bei Wettkämpfen</t>
    </r>
  </si>
  <si>
    <t>-&gt; z.B. Bei 8 Strafwürfen für einen nicht getroffenen 10er Pin bei Wettkämpfen, fallen im Sparetraining nur 2 Strafwürfe an.</t>
  </si>
  <si>
    <t>2. Druckvorlage</t>
  </si>
  <si>
    <t>Die Vorlage kann ausgedruckt werden um in Wettkämpfen seine Sparefehler aufzuzeichnen</t>
  </si>
  <si>
    <t>3. Würfe übrig für Sparetraining</t>
  </si>
  <si>
    <t>In dieser Tabelle seht ihr wieviele Würfe für das Sparetraining anstehen</t>
  </si>
  <si>
    <t>Summe
-&gt; Wettkampf</t>
  </si>
  <si>
    <t>Wett-kampf 1</t>
  </si>
  <si>
    <t>Wett-kampf 2</t>
  </si>
  <si>
    <t>Wett-kampf 3</t>
  </si>
  <si>
    <t>Wett-kampf 4</t>
  </si>
  <si>
    <t>Wett-kampf 5</t>
  </si>
  <si>
    <t>Wett-kampf 6</t>
  </si>
  <si>
    <t>Wett-kampf 7</t>
  </si>
  <si>
    <t>Wett-kampf 8</t>
  </si>
  <si>
    <t>Wett-kampf 9</t>
  </si>
  <si>
    <t>Wett-kampf 10</t>
  </si>
  <si>
    <t>Wett-kampf 11</t>
  </si>
  <si>
    <t>Wett-kampf 12</t>
  </si>
  <si>
    <t>Wett-kampf 13</t>
  </si>
  <si>
    <t>Wett-kampf 14</t>
  </si>
  <si>
    <t>Wett-kampf 15</t>
  </si>
  <si>
    <t>Wett-kampf 16</t>
  </si>
  <si>
    <t>Wett-kampf 17</t>
  </si>
  <si>
    <t>Wett-kampf 18</t>
  </si>
  <si>
    <t>Wett-kampf 19</t>
  </si>
  <si>
    <t>Wett-kampf 20</t>
  </si>
  <si>
    <t>Wett-kampf 21</t>
  </si>
  <si>
    <t>Wett-kampf 22</t>
  </si>
  <si>
    <t>Wett-kampf 23</t>
  </si>
  <si>
    <t>Wett-kampf 24</t>
  </si>
  <si>
    <t>Wett-kampf 25</t>
  </si>
  <si>
    <t>Wett-kampf 26</t>
  </si>
  <si>
    <t>Wett-kampf 27</t>
  </si>
  <si>
    <t>Wett-kampf 28</t>
  </si>
  <si>
    <t>Wett-kampf 29</t>
  </si>
  <si>
    <t>Wett-kampf 30</t>
  </si>
  <si>
    <t>Wett-kampf 31</t>
  </si>
  <si>
    <t>Wett-kampf 32</t>
  </si>
  <si>
    <t>Wett-kampf 33</t>
  </si>
  <si>
    <t>Wett-kampf 34</t>
  </si>
  <si>
    <t>Wett-kampf 35</t>
  </si>
  <si>
    <t>Wett-kampf 36</t>
  </si>
  <si>
    <t>Wett-kampf 37</t>
  </si>
  <si>
    <t>Wett-kampf 38</t>
  </si>
  <si>
    <t>Wett-kampf 39</t>
  </si>
  <si>
    <t>Wett-kampf 40</t>
  </si>
  <si>
    <t>Wett-kampf 41</t>
  </si>
  <si>
    <t>Wett-kampf 42</t>
  </si>
  <si>
    <t>Wett-kampf 43</t>
  </si>
  <si>
    <t>Wett-kampf 44</t>
  </si>
  <si>
    <t>Wett-kampf 45</t>
  </si>
  <si>
    <t>Wett-kampf 46</t>
  </si>
  <si>
    <t>Wett-kampf 47</t>
  </si>
  <si>
    <t>Wett-kampf 48</t>
  </si>
  <si>
    <t>Wett-kampf 49</t>
  </si>
  <si>
    <t>Wett-kampf 50</t>
  </si>
  <si>
    <t>Wett-kampf 51</t>
  </si>
  <si>
    <t>Wett-kampf 52</t>
  </si>
  <si>
    <t>Wett-kampf 53</t>
  </si>
  <si>
    <t>Wett-kampf 54</t>
  </si>
  <si>
    <t>Wett-kampf 55</t>
  </si>
  <si>
    <t>Wett-kampf 56</t>
  </si>
  <si>
    <t>Wett-kampf 57</t>
  </si>
  <si>
    <t>Wett-kampf 58</t>
  </si>
  <si>
    <t>Wett-kampf 59</t>
  </si>
  <si>
    <t>Wett-kampf 60</t>
  </si>
  <si>
    <t>In der hellgrünen Spalte stehen die Würfe, die abgearbeitet werden müssen</t>
  </si>
  <si>
    <t>In den restlichen Spalten seht ihr Auswertungen euer Sparetrainings</t>
  </si>
  <si>
    <t>In der obersten Zeile ("Wettkampf 1-60") könnt ihr den Namen des Wettkampfs eintragen für eine bessere Übersicht. Ist aber nicht notwendig</t>
  </si>
  <si>
    <t>In der Zeile darunter könnt ihr gegebenfalls ein Datum eintragen</t>
  </si>
  <si>
    <t>In den weißen Zellen darunter hat jede Pin-Kombination ihre eigene Zeile -&gt; hier tragt ihr einfach die Anzahl der Sparefehler ein.</t>
  </si>
  <si>
    <t>5. Eingabe - Fehler Sparetraining</t>
  </si>
  <si>
    <t xml:space="preserve">Diese Tabelle funktioniert wie 4. </t>
  </si>
  <si>
    <r>
      <t xml:space="preserve">4. Eingabe - Sparefehler </t>
    </r>
    <r>
      <rPr>
        <b/>
        <sz val="12"/>
        <color theme="1"/>
        <rFont val="Calibri"/>
        <family val="2"/>
        <scheme val="minor"/>
      </rPr>
      <t>Wettkämpfe</t>
    </r>
  </si>
  <si>
    <r>
      <t xml:space="preserve">Hier tragt ihr eure Sparefehler aus </t>
    </r>
    <r>
      <rPr>
        <b/>
        <sz val="12"/>
        <color theme="1"/>
        <rFont val="Calibri"/>
        <family val="2"/>
        <scheme val="minor"/>
      </rPr>
      <t>Wettkämpfen</t>
    </r>
    <r>
      <rPr>
        <sz val="12"/>
        <color theme="1"/>
        <rFont val="Calibri"/>
        <family val="2"/>
        <scheme val="minor"/>
      </rPr>
      <t xml:space="preserve"> ein, die ihr euch aufgeschrieben habt</t>
    </r>
  </si>
  <si>
    <r>
      <t xml:space="preserve">Hier tragt ihr eure Sparefehler aus </t>
    </r>
    <r>
      <rPr>
        <b/>
        <sz val="12"/>
        <color theme="1"/>
        <rFont val="Calibri"/>
        <family val="2"/>
        <scheme val="minor"/>
      </rPr>
      <t>Sparetrainings</t>
    </r>
    <r>
      <rPr>
        <sz val="12"/>
        <color theme="1"/>
        <rFont val="Calibri"/>
        <family val="2"/>
        <scheme val="minor"/>
      </rPr>
      <t xml:space="preserve"> ein, die ihr euch aufgeschrieben habt</t>
    </r>
  </si>
  <si>
    <r>
      <t xml:space="preserve">6. Eingabe - </t>
    </r>
    <r>
      <rPr>
        <b/>
        <sz val="12"/>
        <color theme="1"/>
        <rFont val="Calibri"/>
        <family val="2"/>
        <scheme val="minor"/>
      </rPr>
      <t>Würfe</t>
    </r>
    <r>
      <rPr>
        <sz val="12"/>
        <color theme="1"/>
        <rFont val="Calibri"/>
        <family val="2"/>
        <scheme val="minor"/>
      </rPr>
      <t xml:space="preserve"> Sparetraining</t>
    </r>
  </si>
  <si>
    <r>
      <t xml:space="preserve">Hier tragt ihr nach jedem Sparetraining ein, wieviele Würfe ihr insgesamt gemacht habt (also </t>
    </r>
    <r>
      <rPr>
        <b/>
        <sz val="12"/>
        <color theme="1"/>
        <rFont val="Calibri"/>
        <family val="2"/>
        <scheme val="minor"/>
      </rPr>
      <t>alle Würfe = getroffen + nicht getroffen</t>
    </r>
    <r>
      <rPr>
        <sz val="12"/>
        <color theme="1"/>
        <rFont val="Calibri"/>
        <family val="2"/>
        <scheme val="minor"/>
      </rPr>
      <t>)</t>
    </r>
  </si>
  <si>
    <t>Diese Würfe habt ihr abgearbeitet und werden von euren noch anstehenden Würfen abgezogen.</t>
  </si>
  <si>
    <r>
      <rPr>
        <b/>
        <sz val="12"/>
        <color theme="1"/>
        <rFont val="Calibri"/>
        <family val="2"/>
        <scheme val="minor"/>
      </rPr>
      <t>Faktor Sparetraining</t>
    </r>
    <r>
      <rPr>
        <sz val="12"/>
        <color theme="1"/>
        <rFont val="Calibri"/>
        <family val="2"/>
        <scheme val="minor"/>
      </rPr>
      <t xml:space="preserve">: Beim Sparetraining fallen nur 1/4 der Strafwürfe an, wenn ein Pin beim Sparetraining nicht getroffen wird. </t>
    </r>
  </si>
  <si>
    <t>Der Faktor kann ebenfalls beliebig geändert werden. Trag als Faktor "0" ein, damit im Sparetraining keine zusätzlichen Würfe anfallen.</t>
  </si>
  <si>
    <t>7. Fragen:</t>
  </si>
  <si>
    <t>Bei Fragen zur Tabelle stehe Ich gerne zur Verfügung:</t>
  </si>
  <si>
    <t>Whatsapp:</t>
  </si>
  <si>
    <t>0172/3922514</t>
  </si>
  <si>
    <t>E-Mail:</t>
  </si>
  <si>
    <t>andi@bgd-online.de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</si>
</sst>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0" xfId="0" applyFill="1"/>
    <xf numFmtId="1" fontId="0" fillId="0" borderId="0" xfId="0" applyNumberFormat="1"/>
    <xf numFmtId="0" fontId="0" fillId="2" borderId="0" xfId="0" quotePrefix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0" fontId="3" fillId="0" borderId="1" xfId="0" applyFont="1" applyBorder="1"/>
    <xf numFmtId="0" fontId="0" fillId="3" borderId="1" xfId="0" applyFill="1" applyBorder="1"/>
    <xf numFmtId="10" fontId="3" fillId="0" borderId="1" xfId="1" applyNumberFormat="1" applyFont="1" applyBorder="1"/>
    <xf numFmtId="0" fontId="3" fillId="2" borderId="0" xfId="0" quotePrefix="1" applyFont="1" applyFill="1" applyAlignment="1">
      <alignment horizontal="center"/>
    </xf>
    <xf numFmtId="0" fontId="3" fillId="2" borderId="0" xfId="0" applyFont="1" applyFill="1"/>
    <xf numFmtId="10" fontId="3" fillId="2" borderId="0" xfId="1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/>
    <xf numFmtId="10" fontId="3" fillId="0" borderId="0" xfId="1" applyNumberFormat="1" applyFont="1"/>
    <xf numFmtId="0" fontId="4" fillId="0" borderId="0" xfId="0" applyFont="1"/>
    <xf numFmtId="0" fontId="0" fillId="3" borderId="3" xfId="0" applyFill="1" applyBorder="1" applyAlignment="1">
      <alignment horizontal="center"/>
    </xf>
    <xf numFmtId="9" fontId="0" fillId="0" borderId="1" xfId="1" applyFont="1" applyBorder="1"/>
    <xf numFmtId="49" fontId="0" fillId="3" borderId="1" xfId="0" quotePrefix="1" applyNumberForma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4" xfId="0" applyBorder="1"/>
    <xf numFmtId="0" fontId="0" fillId="0" borderId="5" xfId="0" applyBorder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2" borderId="1" xfId="0" applyFill="1" applyBorder="1"/>
    <xf numFmtId="16" fontId="0" fillId="0" borderId="1" xfId="0" quotePrefix="1" applyNumberFormat="1" applyBorder="1" applyAlignment="1">
      <alignment horizontal="center"/>
    </xf>
    <xf numFmtId="0" fontId="0" fillId="0" borderId="0" xfId="0" quotePrefix="1"/>
    <xf numFmtId="0" fontId="3" fillId="5" borderId="1" xfId="0" applyFont="1" applyFill="1" applyBorder="1"/>
    <xf numFmtId="0" fontId="6" fillId="0" borderId="0" xfId="2"/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9" fontId="0" fillId="4" borderId="1" xfId="1" applyFont="1" applyFill="1" applyBorder="1" applyProtection="1"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ndi@bgd-online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835E0-EE2D-1B4B-B9D2-DEADF27F8940}">
  <dimension ref="A1:C38"/>
  <sheetViews>
    <sheetView workbookViewId="0">
      <selection activeCell="M25" sqref="M25"/>
    </sheetView>
  </sheetViews>
  <sheetFormatPr baseColWidth="10" defaultRowHeight="16" x14ac:dyDescent="0.2"/>
  <cols>
    <col min="1" max="1" width="6.6640625" customWidth="1"/>
    <col min="2" max="2" width="9.83203125" customWidth="1"/>
  </cols>
  <sheetData>
    <row r="1" spans="1:3" ht="24" x14ac:dyDescent="0.3">
      <c r="A1" s="6" t="s">
        <v>172</v>
      </c>
    </row>
    <row r="3" spans="1:3" x14ac:dyDescent="0.2">
      <c r="A3" t="s">
        <v>173</v>
      </c>
    </row>
    <row r="4" spans="1:3" x14ac:dyDescent="0.2">
      <c r="B4" t="s">
        <v>174</v>
      </c>
    </row>
    <row r="5" spans="1:3" x14ac:dyDescent="0.2">
      <c r="C5" t="s">
        <v>177</v>
      </c>
    </row>
    <row r="6" spans="1:3" x14ac:dyDescent="0.2">
      <c r="C6" t="s">
        <v>175</v>
      </c>
    </row>
    <row r="7" spans="1:3" x14ac:dyDescent="0.2">
      <c r="C7" t="s">
        <v>176</v>
      </c>
    </row>
    <row r="8" spans="1:3" x14ac:dyDescent="0.2">
      <c r="C8" t="s">
        <v>257</v>
      </c>
    </row>
    <row r="9" spans="1:3" x14ac:dyDescent="0.2">
      <c r="C9" s="41" t="s">
        <v>178</v>
      </c>
    </row>
    <row r="10" spans="1:3" x14ac:dyDescent="0.2">
      <c r="C10" s="41" t="s">
        <v>258</v>
      </c>
    </row>
    <row r="12" spans="1:3" x14ac:dyDescent="0.2">
      <c r="A12" t="s">
        <v>179</v>
      </c>
    </row>
    <row r="13" spans="1:3" x14ac:dyDescent="0.2">
      <c r="B13" t="s">
        <v>180</v>
      </c>
    </row>
    <row r="15" spans="1:3" x14ac:dyDescent="0.2">
      <c r="A15" t="s">
        <v>181</v>
      </c>
    </row>
    <row r="16" spans="1:3" x14ac:dyDescent="0.2">
      <c r="B16" t="s">
        <v>182</v>
      </c>
    </row>
    <row r="17" spans="1:2" x14ac:dyDescent="0.2">
      <c r="B17" t="s">
        <v>244</v>
      </c>
    </row>
    <row r="18" spans="1:2" x14ac:dyDescent="0.2">
      <c r="B18" t="s">
        <v>245</v>
      </c>
    </row>
    <row r="20" spans="1:2" x14ac:dyDescent="0.2">
      <c r="A20" t="s">
        <v>251</v>
      </c>
    </row>
    <row r="21" spans="1:2" x14ac:dyDescent="0.2">
      <c r="B21" t="s">
        <v>252</v>
      </c>
    </row>
    <row r="22" spans="1:2" x14ac:dyDescent="0.2">
      <c r="B22" t="s">
        <v>246</v>
      </c>
    </row>
    <row r="23" spans="1:2" x14ac:dyDescent="0.2">
      <c r="B23" t="s">
        <v>247</v>
      </c>
    </row>
    <row r="24" spans="1:2" x14ac:dyDescent="0.2">
      <c r="B24" t="s">
        <v>248</v>
      </c>
    </row>
    <row r="26" spans="1:2" x14ac:dyDescent="0.2">
      <c r="A26" t="s">
        <v>249</v>
      </c>
    </row>
    <row r="27" spans="1:2" x14ac:dyDescent="0.2">
      <c r="B27" t="s">
        <v>250</v>
      </c>
    </row>
    <row r="28" spans="1:2" x14ac:dyDescent="0.2">
      <c r="B28" t="s">
        <v>253</v>
      </c>
    </row>
    <row r="30" spans="1:2" x14ac:dyDescent="0.2">
      <c r="A30" t="s">
        <v>254</v>
      </c>
    </row>
    <row r="31" spans="1:2" x14ac:dyDescent="0.2">
      <c r="B31" t="s">
        <v>250</v>
      </c>
    </row>
    <row r="32" spans="1:2" x14ac:dyDescent="0.2">
      <c r="B32" t="s">
        <v>255</v>
      </c>
    </row>
    <row r="33" spans="1:3" x14ac:dyDescent="0.2">
      <c r="B33" t="s">
        <v>256</v>
      </c>
    </row>
    <row r="35" spans="1:3" x14ac:dyDescent="0.2">
      <c r="A35" t="s">
        <v>259</v>
      </c>
    </row>
    <row r="36" spans="1:3" x14ac:dyDescent="0.2">
      <c r="B36" t="s">
        <v>260</v>
      </c>
    </row>
    <row r="37" spans="1:3" x14ac:dyDescent="0.2">
      <c r="B37" t="s">
        <v>261</v>
      </c>
      <c r="C37" t="s">
        <v>262</v>
      </c>
    </row>
    <row r="38" spans="1:3" x14ac:dyDescent="0.2">
      <c r="B38" t="s">
        <v>263</v>
      </c>
      <c r="C38" s="43" t="s">
        <v>264</v>
      </c>
    </row>
  </sheetData>
  <sheetProtection algorithmName="SHA-512" hashValue="gGRmUD3SpZLcBc1/jzJ8d3hRI/ZQCGAIsXnm7zvLywLD/lnpTPadZTsh1t7695e8vzwl9Xj5aL+CVl4gUnS+Og==" saltValue="3EJcH1vO5W887Pl7ev9Rdw==" spinCount="100000" sheet="1" objects="1" scenarios="1"/>
  <hyperlinks>
    <hyperlink ref="C38" r:id="rId1" xr:uid="{62FDDCC5-4924-0345-9FCD-8630EA9DD657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A22B7-234F-4779-B315-07D21D1E5953}">
  <sheetPr>
    <tabColor rgb="FF7030A0"/>
  </sheetPr>
  <dimension ref="A1:G40"/>
  <sheetViews>
    <sheetView tabSelected="1" zoomScale="85" zoomScaleNormal="85" workbookViewId="0">
      <selection activeCell="E31" sqref="E31"/>
    </sheetView>
  </sheetViews>
  <sheetFormatPr baseColWidth="10" defaultColWidth="10.83203125" defaultRowHeight="16" x14ac:dyDescent="0.2"/>
  <cols>
    <col min="1" max="1" width="14.1640625" customWidth="1"/>
    <col min="2" max="2" width="12.1640625" customWidth="1"/>
    <col min="3" max="3" width="24" customWidth="1"/>
    <col min="4" max="4" width="18" bestFit="1" customWidth="1"/>
    <col min="5" max="6" width="23.5" customWidth="1"/>
  </cols>
  <sheetData>
    <row r="1" spans="1:7" ht="23.25" x14ac:dyDescent="0.3">
      <c r="A1" s="27" t="s">
        <v>145</v>
      </c>
      <c r="D1" s="32"/>
    </row>
    <row r="2" spans="1:7" ht="15" x14ac:dyDescent="0.2">
      <c r="D2" s="32"/>
    </row>
    <row r="3" spans="1:7" x14ac:dyDescent="0.2">
      <c r="A3" s="44" t="s">
        <v>146</v>
      </c>
      <c r="B3" s="44"/>
      <c r="C3" s="45"/>
      <c r="D3" s="46" t="s">
        <v>149</v>
      </c>
      <c r="E3" s="44"/>
      <c r="F3" s="44"/>
    </row>
    <row r="4" spans="1:7" x14ac:dyDescent="0.2">
      <c r="A4" s="44"/>
      <c r="B4" s="44"/>
      <c r="C4" s="45"/>
      <c r="D4" s="46"/>
      <c r="E4" s="44"/>
      <c r="F4" s="44"/>
    </row>
    <row r="5" spans="1:7" ht="15.75" customHeight="1" x14ac:dyDescent="0.2">
      <c r="A5" s="44"/>
      <c r="B5" s="44"/>
      <c r="C5" s="45"/>
      <c r="D5" s="46"/>
      <c r="E5" s="44"/>
      <c r="F5" s="44"/>
    </row>
    <row r="6" spans="1:7" ht="15" x14ac:dyDescent="0.2">
      <c r="D6" s="33"/>
      <c r="E6" s="31"/>
      <c r="F6" s="31"/>
    </row>
    <row r="7" spans="1:7" ht="51" x14ac:dyDescent="0.2">
      <c r="A7" s="34" t="s">
        <v>147</v>
      </c>
      <c r="B7" s="35" t="s">
        <v>148</v>
      </c>
      <c r="D7" s="34" t="s">
        <v>154</v>
      </c>
      <c r="E7" s="35" t="s">
        <v>155</v>
      </c>
      <c r="F7" s="35" t="s">
        <v>156</v>
      </c>
    </row>
    <row r="8" spans="1:7" x14ac:dyDescent="0.2">
      <c r="A8" s="3">
        <v>10</v>
      </c>
      <c r="B8" s="36">
        <v>10</v>
      </c>
      <c r="D8" s="2" t="s">
        <v>150</v>
      </c>
      <c r="E8" s="29">
        <v>0.5</v>
      </c>
      <c r="F8" s="2">
        <v>3</v>
      </c>
    </row>
    <row r="9" spans="1:7" ht="15" x14ac:dyDescent="0.2">
      <c r="A9" s="3">
        <v>7</v>
      </c>
      <c r="B9" s="36">
        <v>10</v>
      </c>
      <c r="D9" s="2" t="s">
        <v>151</v>
      </c>
      <c r="E9" s="29">
        <v>0.75</v>
      </c>
      <c r="F9" s="2">
        <v>5</v>
      </c>
      <c r="G9" s="13"/>
    </row>
    <row r="10" spans="1:7" ht="15" x14ac:dyDescent="0.2">
      <c r="A10" s="3">
        <v>4</v>
      </c>
      <c r="B10" s="36">
        <v>10</v>
      </c>
      <c r="D10" s="2" t="s">
        <v>152</v>
      </c>
      <c r="E10" s="29">
        <v>0.9</v>
      </c>
      <c r="F10" s="2">
        <v>10</v>
      </c>
    </row>
    <row r="11" spans="1:7" ht="15" x14ac:dyDescent="0.2">
      <c r="A11" s="4" t="s">
        <v>1</v>
      </c>
      <c r="B11" s="36">
        <v>5</v>
      </c>
      <c r="D11" s="2" t="s">
        <v>153</v>
      </c>
      <c r="E11" s="29">
        <v>0.98</v>
      </c>
      <c r="F11" s="2">
        <v>30</v>
      </c>
    </row>
    <row r="12" spans="1:7" ht="15" x14ac:dyDescent="0.2">
      <c r="A12" s="3">
        <v>6</v>
      </c>
      <c r="B12" s="36">
        <v>10</v>
      </c>
      <c r="D12" s="32"/>
    </row>
    <row r="13" spans="1:7" x14ac:dyDescent="0.2">
      <c r="A13" s="3">
        <v>2</v>
      </c>
      <c r="B13" s="36">
        <v>10</v>
      </c>
      <c r="D13" s="46" t="s">
        <v>157</v>
      </c>
      <c r="E13" s="44"/>
      <c r="F13" s="44"/>
    </row>
    <row r="14" spans="1:7" x14ac:dyDescent="0.2">
      <c r="A14" s="3">
        <v>3</v>
      </c>
      <c r="B14" s="36">
        <v>10</v>
      </c>
      <c r="D14" s="46"/>
      <c r="E14" s="44"/>
      <c r="F14" s="44"/>
    </row>
    <row r="15" spans="1:7" ht="15" x14ac:dyDescent="0.2">
      <c r="A15" s="3">
        <v>8</v>
      </c>
      <c r="B15" s="36">
        <v>10</v>
      </c>
      <c r="D15" s="32"/>
    </row>
    <row r="16" spans="1:7" ht="15" x14ac:dyDescent="0.2">
      <c r="A16" s="3">
        <v>9</v>
      </c>
      <c r="B16" s="36">
        <v>10</v>
      </c>
      <c r="D16" s="32"/>
    </row>
    <row r="17" spans="1:5" ht="15" x14ac:dyDescent="0.2">
      <c r="A17" s="40" t="s">
        <v>168</v>
      </c>
      <c r="B17" s="36">
        <v>5</v>
      </c>
      <c r="D17" s="39" t="s">
        <v>163</v>
      </c>
      <c r="E17" s="49">
        <v>0.25</v>
      </c>
    </row>
    <row r="18" spans="1:5" ht="15" x14ac:dyDescent="0.2">
      <c r="A18" s="4" t="s">
        <v>2</v>
      </c>
      <c r="B18" s="36">
        <v>5</v>
      </c>
      <c r="D18" s="32"/>
    </row>
    <row r="19" spans="1:5" ht="15" x14ac:dyDescent="0.2">
      <c r="A19" s="37" t="s">
        <v>164</v>
      </c>
      <c r="B19" s="36">
        <v>3</v>
      </c>
      <c r="D19" s="32"/>
    </row>
    <row r="20" spans="1:5" ht="15" x14ac:dyDescent="0.2">
      <c r="A20" s="37" t="s">
        <v>165</v>
      </c>
      <c r="B20" s="36">
        <v>3</v>
      </c>
      <c r="D20" s="32"/>
    </row>
    <row r="21" spans="1:5" ht="15" x14ac:dyDescent="0.2">
      <c r="A21" s="37" t="s">
        <v>166</v>
      </c>
      <c r="B21" s="36">
        <v>5</v>
      </c>
      <c r="D21" s="32"/>
    </row>
    <row r="22" spans="1:5" ht="15" x14ac:dyDescent="0.2">
      <c r="A22" s="37" t="s">
        <v>167</v>
      </c>
      <c r="B22" s="36">
        <v>5</v>
      </c>
      <c r="D22" s="32"/>
    </row>
    <row r="23" spans="1:5" ht="15" x14ac:dyDescent="0.2">
      <c r="A23" s="37"/>
      <c r="B23" s="36">
        <v>10</v>
      </c>
      <c r="D23" s="32"/>
    </row>
    <row r="24" spans="1:5" ht="15" x14ac:dyDescent="0.2">
      <c r="A24" s="37"/>
      <c r="B24" s="36">
        <v>10</v>
      </c>
      <c r="D24" s="32"/>
    </row>
    <row r="25" spans="1:5" ht="15" x14ac:dyDescent="0.2">
      <c r="A25" s="37"/>
      <c r="B25" s="36">
        <v>10</v>
      </c>
      <c r="D25" s="32"/>
    </row>
    <row r="26" spans="1:5" ht="15" x14ac:dyDescent="0.2">
      <c r="A26" s="38"/>
      <c r="B26" s="36">
        <v>10</v>
      </c>
      <c r="D26" s="32"/>
    </row>
    <row r="27" spans="1:5" ht="15" x14ac:dyDescent="0.2">
      <c r="A27" s="38"/>
      <c r="B27" s="36">
        <v>10</v>
      </c>
      <c r="D27" s="32"/>
    </row>
    <row r="28" spans="1:5" ht="15" x14ac:dyDescent="0.2">
      <c r="A28" s="38"/>
      <c r="B28" s="36">
        <v>10</v>
      </c>
      <c r="D28" s="32"/>
    </row>
    <row r="32" spans="1:5" s="13" customFormat="1" ht="15" x14ac:dyDescent="0.2"/>
    <row r="40" s="13" customFormat="1" ht="15" x14ac:dyDescent="0.2"/>
  </sheetData>
  <sheetProtection algorithmName="SHA-512" hashValue="xneQMxkyCwzJBeuxuOvvpNdU5igtzv5h/G4KSYVpJCCkCbDPlsrXhAFyjpw7Hy8IMcru1//RpLPd5/vgPpAU5w==" saltValue="bsv78+GdrWoHEkl31FZf2g==" spinCount="100000" sheet="1" objects="1" scenarios="1"/>
  <mergeCells count="3">
    <mergeCell ref="A3:C5"/>
    <mergeCell ref="D3:F5"/>
    <mergeCell ref="D13:F14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F0255-6ECF-AA45-93FF-D22889BBF60A}">
  <sheetPr>
    <tabColor rgb="FF92D050"/>
  </sheetPr>
  <dimension ref="A1:G30"/>
  <sheetViews>
    <sheetView view="pageBreakPreview" zoomScale="60" zoomScaleNormal="70" workbookViewId="0">
      <selection activeCell="L21" sqref="L21"/>
    </sheetView>
  </sheetViews>
  <sheetFormatPr baseColWidth="10" defaultColWidth="10.83203125" defaultRowHeight="16" x14ac:dyDescent="0.2"/>
  <cols>
    <col min="2" max="2" width="13.1640625" customWidth="1"/>
  </cols>
  <sheetData>
    <row r="1" spans="1:7" ht="23.25" x14ac:dyDescent="0.3">
      <c r="A1" s="6" t="s">
        <v>6</v>
      </c>
      <c r="E1" s="6" t="s">
        <v>6</v>
      </c>
    </row>
    <row r="3" spans="1:7" ht="15" x14ac:dyDescent="0.2">
      <c r="A3" s="5" t="s">
        <v>4</v>
      </c>
      <c r="B3" s="5"/>
      <c r="C3" s="5"/>
      <c r="E3" s="5" t="s">
        <v>4</v>
      </c>
      <c r="F3" s="5"/>
      <c r="G3" s="5"/>
    </row>
    <row r="5" spans="1:7" ht="15" x14ac:dyDescent="0.2">
      <c r="A5" s="5" t="s">
        <v>5</v>
      </c>
      <c r="B5" s="5"/>
      <c r="C5" s="5"/>
      <c r="E5" s="5" t="s">
        <v>5</v>
      </c>
      <c r="F5" s="5"/>
      <c r="G5" s="5"/>
    </row>
    <row r="7" spans="1:7" ht="41" customHeight="1" x14ac:dyDescent="0.2">
      <c r="A7" s="7" t="s">
        <v>0</v>
      </c>
      <c r="B7" s="7" t="s">
        <v>3</v>
      </c>
      <c r="C7" s="8" t="s">
        <v>7</v>
      </c>
      <c r="E7" s="7" t="s">
        <v>0</v>
      </c>
      <c r="F7" s="7" t="s">
        <v>3</v>
      </c>
      <c r="G7" s="8" t="s">
        <v>7</v>
      </c>
    </row>
    <row r="8" spans="1:7" ht="41" customHeight="1" x14ac:dyDescent="0.2">
      <c r="A8" s="3">
        <f>'Daten-Eingabe'!A8</f>
        <v>10</v>
      </c>
      <c r="B8" s="2"/>
      <c r="C8" s="9" t="str">
        <f>_xlfn.CONCAT(VLOOKUP(A8,'Daten-Eingabe'!$A$8:$B$28,2,0)," Würfe")</f>
        <v>10 Würfe</v>
      </c>
      <c r="E8" s="3">
        <f>A8</f>
        <v>10</v>
      </c>
      <c r="F8" s="2"/>
      <c r="G8" s="9" t="str">
        <f>_xlfn.CONCAT(VLOOKUP(E8,'Daten-Eingabe'!$A$8:$B$28,2,0)," Würfe")</f>
        <v>10 Würfe</v>
      </c>
    </row>
    <row r="9" spans="1:7" ht="41" customHeight="1" x14ac:dyDescent="0.2">
      <c r="A9" s="3">
        <f>'Daten-Eingabe'!A9</f>
        <v>7</v>
      </c>
      <c r="B9" s="2"/>
      <c r="C9" s="9" t="str">
        <f>_xlfn.CONCAT(VLOOKUP(A9,'Daten-Eingabe'!$A$8:$B$28,2,0)," Würfe")</f>
        <v>10 Würfe</v>
      </c>
      <c r="E9" s="3">
        <f t="shared" ref="E9:E18" si="0">A9</f>
        <v>7</v>
      </c>
      <c r="F9" s="2"/>
      <c r="G9" s="9" t="str">
        <f>_xlfn.CONCAT(VLOOKUP(E9,'Daten-Eingabe'!$A$8:$B$28,2,0)," Würfe")</f>
        <v>10 Würfe</v>
      </c>
    </row>
    <row r="10" spans="1:7" ht="41" customHeight="1" x14ac:dyDescent="0.2">
      <c r="A10" s="3">
        <f>'Daten-Eingabe'!A10</f>
        <v>4</v>
      </c>
      <c r="B10" s="2"/>
      <c r="C10" s="9" t="str">
        <f>_xlfn.CONCAT(VLOOKUP(A10,'Daten-Eingabe'!$A$8:$B$28,2,0)," Würfe")</f>
        <v>10 Würfe</v>
      </c>
      <c r="E10" s="3">
        <f t="shared" si="0"/>
        <v>4</v>
      </c>
      <c r="F10" s="2"/>
      <c r="G10" s="9" t="str">
        <f>_xlfn.CONCAT(VLOOKUP(E10,'Daten-Eingabe'!$A$8:$B$28,2,0)," Würfe")</f>
        <v>10 Würfe</v>
      </c>
    </row>
    <row r="11" spans="1:7" ht="41" customHeight="1" x14ac:dyDescent="0.2">
      <c r="A11" s="3" t="str">
        <f>'Daten-Eingabe'!A11</f>
        <v>3-6-10</v>
      </c>
      <c r="B11" s="2"/>
      <c r="C11" s="9" t="str">
        <f>_xlfn.CONCAT(VLOOKUP(A11,'Daten-Eingabe'!$A$8:$B$28,2,0)," Würfe")</f>
        <v>5 Würfe</v>
      </c>
      <c r="E11" s="3" t="str">
        <f t="shared" si="0"/>
        <v>3-6-10</v>
      </c>
      <c r="F11" s="2"/>
      <c r="G11" s="9" t="str">
        <f>_xlfn.CONCAT(VLOOKUP(E11,'Daten-Eingabe'!$A$8:$B$28,2,0)," Würfe")</f>
        <v>5 Würfe</v>
      </c>
    </row>
    <row r="12" spans="1:7" ht="41" customHeight="1" x14ac:dyDescent="0.2">
      <c r="A12" s="3">
        <f>'Daten-Eingabe'!A12</f>
        <v>6</v>
      </c>
      <c r="B12" s="2"/>
      <c r="C12" s="9" t="str">
        <f>_xlfn.CONCAT(VLOOKUP(A12,'Daten-Eingabe'!$A$8:$B$28,2,0)," Würfe")</f>
        <v>10 Würfe</v>
      </c>
      <c r="E12" s="3">
        <f t="shared" si="0"/>
        <v>6</v>
      </c>
      <c r="F12" s="2"/>
      <c r="G12" s="9" t="str">
        <f>_xlfn.CONCAT(VLOOKUP(E12,'Daten-Eingabe'!$A$8:$B$28,2,0)," Würfe")</f>
        <v>10 Würfe</v>
      </c>
    </row>
    <row r="13" spans="1:7" ht="41" customHeight="1" x14ac:dyDescent="0.2">
      <c r="A13" s="3">
        <f>'Daten-Eingabe'!A13</f>
        <v>2</v>
      </c>
      <c r="B13" s="2"/>
      <c r="C13" s="9" t="str">
        <f>_xlfn.CONCAT(VLOOKUP(A13,'Daten-Eingabe'!$A$8:$B$28,2,0)," Würfe")</f>
        <v>10 Würfe</v>
      </c>
      <c r="E13" s="3">
        <f t="shared" si="0"/>
        <v>2</v>
      </c>
      <c r="F13" s="2"/>
      <c r="G13" s="9" t="str">
        <f>_xlfn.CONCAT(VLOOKUP(E13,'Daten-Eingabe'!$A$8:$B$28,2,0)," Würfe")</f>
        <v>10 Würfe</v>
      </c>
    </row>
    <row r="14" spans="1:7" ht="41" customHeight="1" x14ac:dyDescent="0.2">
      <c r="A14" s="3">
        <f>'Daten-Eingabe'!A14</f>
        <v>3</v>
      </c>
      <c r="B14" s="2"/>
      <c r="C14" s="9" t="str">
        <f>_xlfn.CONCAT(VLOOKUP(A14,'Daten-Eingabe'!$A$8:$B$28,2,0)," Würfe")</f>
        <v>10 Würfe</v>
      </c>
      <c r="E14" s="3">
        <f t="shared" si="0"/>
        <v>3</v>
      </c>
      <c r="F14" s="2"/>
      <c r="G14" s="9" t="str">
        <f>_xlfn.CONCAT(VLOOKUP(E14,'Daten-Eingabe'!$A$8:$B$28,2,0)," Würfe")</f>
        <v>10 Würfe</v>
      </c>
    </row>
    <row r="15" spans="1:7" ht="41" customHeight="1" x14ac:dyDescent="0.2">
      <c r="A15" s="3">
        <f>'Daten-Eingabe'!A15</f>
        <v>8</v>
      </c>
      <c r="B15" s="2"/>
      <c r="C15" s="9" t="str">
        <f>_xlfn.CONCAT(VLOOKUP(A15,'Daten-Eingabe'!$A$8:$B$28,2,0)," Würfe")</f>
        <v>10 Würfe</v>
      </c>
      <c r="E15" s="3">
        <f t="shared" si="0"/>
        <v>8</v>
      </c>
      <c r="F15" s="2"/>
      <c r="G15" s="9" t="str">
        <f>_xlfn.CONCAT(VLOOKUP(E15,'Daten-Eingabe'!$A$8:$B$28,2,0)," Würfe")</f>
        <v>10 Würfe</v>
      </c>
    </row>
    <row r="16" spans="1:7" ht="41" customHeight="1" x14ac:dyDescent="0.2">
      <c r="A16" s="3">
        <f>'Daten-Eingabe'!A16</f>
        <v>9</v>
      </c>
      <c r="B16" s="2"/>
      <c r="C16" s="9" t="str">
        <f>_xlfn.CONCAT(VLOOKUP(A16,'Daten-Eingabe'!$A$8:$B$28,2,0)," Würfe")</f>
        <v>10 Würfe</v>
      </c>
      <c r="E16" s="3">
        <f t="shared" si="0"/>
        <v>9</v>
      </c>
      <c r="F16" s="2"/>
      <c r="G16" s="9" t="str">
        <f>_xlfn.CONCAT(VLOOKUP(E16,'Daten-Eingabe'!$A$8:$B$28,2,0)," Würfe")</f>
        <v>10 Würfe</v>
      </c>
    </row>
    <row r="17" spans="1:7" ht="41" customHeight="1" x14ac:dyDescent="0.2">
      <c r="A17" s="3" t="str">
        <f>'Daten-Eingabe'!A17</f>
        <v>3-10</v>
      </c>
      <c r="B17" s="2"/>
      <c r="C17" s="9" t="str">
        <f>_xlfn.CONCAT(VLOOKUP(A17,'Daten-Eingabe'!$A$8:$B$28,2,0)," Würfe")</f>
        <v>5 Würfe</v>
      </c>
      <c r="E17" s="3" t="str">
        <f t="shared" si="0"/>
        <v>3-10</v>
      </c>
      <c r="F17" s="2"/>
      <c r="G17" s="9" t="str">
        <f>_xlfn.CONCAT(VLOOKUP(E17,'Daten-Eingabe'!$A$8:$B$28,2,0)," Würfe")</f>
        <v>5 Würfe</v>
      </c>
    </row>
    <row r="18" spans="1:7" ht="41" customHeight="1" x14ac:dyDescent="0.2">
      <c r="A18" s="3" t="str">
        <f>'Daten-Eingabe'!A18</f>
        <v>2-4-5</v>
      </c>
      <c r="B18" s="2"/>
      <c r="C18" s="9" t="str">
        <f>_xlfn.CONCAT(VLOOKUP(A18,'Daten-Eingabe'!$A$8:$B$28,2,0)," Würfe")</f>
        <v>5 Würfe</v>
      </c>
      <c r="E18" s="3" t="str">
        <f t="shared" si="0"/>
        <v>2-4-5</v>
      </c>
      <c r="F18" s="2"/>
      <c r="G18" s="9" t="str">
        <f>_xlfn.CONCAT(VLOOKUP(E18,'Daten-Eingabe'!$A$8:$B$28,2,0)," Würfe")</f>
        <v>5 Würfe</v>
      </c>
    </row>
    <row r="19" spans="1:7" ht="41" customHeight="1" x14ac:dyDescent="0.2">
      <c r="A19" s="4"/>
      <c r="B19" s="2"/>
      <c r="C19" s="9"/>
      <c r="E19" s="4"/>
      <c r="F19" s="2"/>
      <c r="G19" s="9"/>
    </row>
    <row r="20" spans="1:7" ht="41" customHeight="1" x14ac:dyDescent="0.2">
      <c r="A20" s="4"/>
      <c r="B20" s="2"/>
      <c r="C20" s="9"/>
      <c r="E20" s="4"/>
      <c r="F20" s="2"/>
      <c r="G20" s="9"/>
    </row>
    <row r="21" spans="1:7" ht="41" customHeight="1" x14ac:dyDescent="0.2">
      <c r="A21" s="4"/>
      <c r="B21" s="2"/>
      <c r="C21" s="9"/>
      <c r="E21" s="4"/>
      <c r="F21" s="2"/>
      <c r="G21" s="9"/>
    </row>
    <row r="22" spans="1:7" ht="15" x14ac:dyDescent="0.2">
      <c r="A22" s="1"/>
    </row>
    <row r="23" spans="1:7" ht="15" x14ac:dyDescent="0.2">
      <c r="A23" s="1"/>
    </row>
    <row r="24" spans="1:7" ht="15" x14ac:dyDescent="0.2">
      <c r="A24" s="1"/>
    </row>
    <row r="25" spans="1:7" ht="15" x14ac:dyDescent="0.2">
      <c r="A25" s="1"/>
    </row>
    <row r="26" spans="1:7" ht="15" x14ac:dyDescent="0.2">
      <c r="A26" s="1"/>
    </row>
    <row r="27" spans="1:7" ht="15" x14ac:dyDescent="0.2">
      <c r="A27" s="1"/>
    </row>
    <row r="28" spans="1:7" ht="15" x14ac:dyDescent="0.2">
      <c r="A28" s="1"/>
    </row>
    <row r="29" spans="1:7" ht="15" x14ac:dyDescent="0.2">
      <c r="A29" s="1"/>
    </row>
    <row r="30" spans="1:7" ht="15" x14ac:dyDescent="0.2">
      <c r="A30" s="1"/>
    </row>
  </sheetData>
  <sheetProtection algorithmName="SHA-512" hashValue="zj7bs5Sl6gJ70S+2hr51edaDNv8rDVms28Ti8Sq49csUNPd3uJ29yK7VZs9xYI6z4EiXZs3yRPoH0sRYIgTqGw==" saltValue="taPEQcIvJfKEsqiF1mMCMQ==" spinCount="100000" sheet="1" objects="1" scenarios="1"/>
  <pageMargins left="0.70866141732283472" right="0.70866141732283472" top="0.78740157480314965" bottom="0.78740157480314965" header="0.31496062992125984" footer="0.31496062992125984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C95A4-BEFD-4580-889C-1E93DFAC0C05}">
  <sheetPr>
    <tabColor rgb="FF00B0F0"/>
  </sheetPr>
  <dimension ref="A1:F44"/>
  <sheetViews>
    <sheetView zoomScale="137" zoomScaleNormal="70" workbookViewId="0">
      <selection activeCell="J16" sqref="J16"/>
    </sheetView>
  </sheetViews>
  <sheetFormatPr baseColWidth="10" defaultColWidth="10.83203125" defaultRowHeight="16" x14ac:dyDescent="0.2"/>
  <cols>
    <col min="2" max="3" width="16.83203125" customWidth="1"/>
    <col min="4" max="4" width="12.83203125" customWidth="1"/>
    <col min="5" max="5" width="12.6640625" customWidth="1"/>
    <col min="6" max="6" width="13.1640625" customWidth="1"/>
  </cols>
  <sheetData>
    <row r="1" spans="1:6" ht="24" x14ac:dyDescent="0.3">
      <c r="A1" s="6" t="s">
        <v>161</v>
      </c>
    </row>
    <row r="3" spans="1:6" x14ac:dyDescent="0.2">
      <c r="A3" s="44" t="s">
        <v>162</v>
      </c>
      <c r="B3" s="44"/>
      <c r="C3" s="44"/>
    </row>
    <row r="4" spans="1:6" x14ac:dyDescent="0.2">
      <c r="A4" s="44"/>
      <c r="B4" s="44"/>
      <c r="C4" s="44"/>
    </row>
    <row r="6" spans="1:6" ht="51" x14ac:dyDescent="0.2">
      <c r="A6" s="14" t="s">
        <v>0</v>
      </c>
      <c r="B6" s="15" t="s">
        <v>143</v>
      </c>
      <c r="C6" s="15" t="s">
        <v>144</v>
      </c>
      <c r="D6" s="15" t="s">
        <v>169</v>
      </c>
      <c r="E6" s="15" t="s">
        <v>170</v>
      </c>
      <c r="F6" s="15" t="s">
        <v>171</v>
      </c>
    </row>
    <row r="7" spans="1:6" x14ac:dyDescent="0.2">
      <c r="A7" s="16">
        <f>'Daten-Eingabe'!A8</f>
        <v>10</v>
      </c>
      <c r="B7" s="42">
        <f>IF(Berechnung!M10&lt;0,0,Berechnung!M10)</f>
        <v>0</v>
      </c>
      <c r="C7" s="20">
        <f>Berechnung!N10</f>
        <v>0</v>
      </c>
      <c r="D7" s="2">
        <f>Berechnung!E10</f>
        <v>0</v>
      </c>
      <c r="E7" s="2">
        <f>C7*D7</f>
        <v>0</v>
      </c>
      <c r="F7" s="2">
        <f>D7-E7</f>
        <v>0</v>
      </c>
    </row>
    <row r="8" spans="1:6" x14ac:dyDescent="0.2">
      <c r="A8" s="16">
        <f>'Daten-Eingabe'!A9</f>
        <v>7</v>
      </c>
      <c r="B8" s="42">
        <f>IF(Berechnung!M11&lt;0,0,Berechnung!M11)</f>
        <v>0</v>
      </c>
      <c r="C8" s="20">
        <f>Berechnung!N11</f>
        <v>0</v>
      </c>
      <c r="D8" s="2">
        <f>Berechnung!E11</f>
        <v>0</v>
      </c>
      <c r="E8" s="2">
        <f t="shared" ref="E8:E27" si="0">C8*D8</f>
        <v>0</v>
      </c>
      <c r="F8" s="2">
        <f t="shared" ref="F8:F27" si="1">D8-E8</f>
        <v>0</v>
      </c>
    </row>
    <row r="9" spans="1:6" x14ac:dyDescent="0.2">
      <c r="A9" s="16">
        <f>'Daten-Eingabe'!A10</f>
        <v>4</v>
      </c>
      <c r="B9" s="42">
        <f>IF(Berechnung!M12&lt;0,0,Berechnung!M12)</f>
        <v>0</v>
      </c>
      <c r="C9" s="20">
        <f>Berechnung!N12</f>
        <v>0</v>
      </c>
      <c r="D9" s="2">
        <f>Berechnung!E12</f>
        <v>0</v>
      </c>
      <c r="E9" s="2">
        <f t="shared" si="0"/>
        <v>0</v>
      </c>
      <c r="F9" s="2">
        <f t="shared" si="1"/>
        <v>0</v>
      </c>
    </row>
    <row r="10" spans="1:6" x14ac:dyDescent="0.2">
      <c r="A10" s="16" t="str">
        <f>'Daten-Eingabe'!A11</f>
        <v>3-6-10</v>
      </c>
      <c r="B10" s="42">
        <f>IF(Berechnung!M13&lt;0,0,Berechnung!M13)</f>
        <v>0</v>
      </c>
      <c r="C10" s="20">
        <f>Berechnung!N13</f>
        <v>0</v>
      </c>
      <c r="D10" s="2">
        <f>Berechnung!E13</f>
        <v>0</v>
      </c>
      <c r="E10" s="2">
        <f t="shared" si="0"/>
        <v>0</v>
      </c>
      <c r="F10" s="2">
        <f t="shared" si="1"/>
        <v>0</v>
      </c>
    </row>
    <row r="11" spans="1:6" x14ac:dyDescent="0.2">
      <c r="A11" s="16">
        <f>'Daten-Eingabe'!A12</f>
        <v>6</v>
      </c>
      <c r="B11" s="42">
        <f>IF(Berechnung!M14&lt;0,0,Berechnung!M14)</f>
        <v>0</v>
      </c>
      <c r="C11" s="20">
        <f>Berechnung!N14</f>
        <v>0</v>
      </c>
      <c r="D11" s="2">
        <f>Berechnung!E14</f>
        <v>0</v>
      </c>
      <c r="E11" s="2">
        <f t="shared" si="0"/>
        <v>0</v>
      </c>
      <c r="F11" s="2">
        <f t="shared" si="1"/>
        <v>0</v>
      </c>
    </row>
    <row r="12" spans="1:6" x14ac:dyDescent="0.2">
      <c r="A12" s="16">
        <f>'Daten-Eingabe'!A13</f>
        <v>2</v>
      </c>
      <c r="B12" s="42">
        <f>IF(Berechnung!M15&lt;0,0,Berechnung!M15)</f>
        <v>0</v>
      </c>
      <c r="C12" s="20">
        <f>Berechnung!N15</f>
        <v>0</v>
      </c>
      <c r="D12" s="2">
        <f>Berechnung!E15</f>
        <v>0</v>
      </c>
      <c r="E12" s="2">
        <f t="shared" si="0"/>
        <v>0</v>
      </c>
      <c r="F12" s="2">
        <f t="shared" si="1"/>
        <v>0</v>
      </c>
    </row>
    <row r="13" spans="1:6" x14ac:dyDescent="0.2">
      <c r="A13" s="16">
        <f>'Daten-Eingabe'!A14</f>
        <v>3</v>
      </c>
      <c r="B13" s="42">
        <f>IF(Berechnung!M16&lt;0,0,Berechnung!M16)</f>
        <v>0</v>
      </c>
      <c r="C13" s="20">
        <f>Berechnung!N16</f>
        <v>0</v>
      </c>
      <c r="D13" s="2">
        <f>Berechnung!E16</f>
        <v>0</v>
      </c>
      <c r="E13" s="2">
        <f t="shared" si="0"/>
        <v>0</v>
      </c>
      <c r="F13" s="2">
        <f t="shared" si="1"/>
        <v>0</v>
      </c>
    </row>
    <row r="14" spans="1:6" x14ac:dyDescent="0.2">
      <c r="A14" s="16">
        <f>'Daten-Eingabe'!A15</f>
        <v>8</v>
      </c>
      <c r="B14" s="42">
        <f>IF(Berechnung!M17&lt;0,0,Berechnung!M17)</f>
        <v>0</v>
      </c>
      <c r="C14" s="20">
        <f>Berechnung!N17</f>
        <v>0</v>
      </c>
      <c r="D14" s="2">
        <f>Berechnung!E17</f>
        <v>0</v>
      </c>
      <c r="E14" s="2">
        <f t="shared" si="0"/>
        <v>0</v>
      </c>
      <c r="F14" s="2">
        <f t="shared" si="1"/>
        <v>0</v>
      </c>
    </row>
    <row r="15" spans="1:6" x14ac:dyDescent="0.2">
      <c r="A15" s="16">
        <f>'Daten-Eingabe'!A16</f>
        <v>9</v>
      </c>
      <c r="B15" s="42">
        <f>IF(Berechnung!M18&lt;0,0,Berechnung!M18)</f>
        <v>0</v>
      </c>
      <c r="C15" s="20">
        <f>Berechnung!N18</f>
        <v>0</v>
      </c>
      <c r="D15" s="2">
        <f>Berechnung!E18</f>
        <v>0</v>
      </c>
      <c r="E15" s="2">
        <f t="shared" si="0"/>
        <v>0</v>
      </c>
      <c r="F15" s="2">
        <f t="shared" si="1"/>
        <v>0</v>
      </c>
    </row>
    <row r="16" spans="1:6" x14ac:dyDescent="0.2">
      <c r="A16" s="16" t="str">
        <f>'Daten-Eingabe'!A17</f>
        <v>3-10</v>
      </c>
      <c r="B16" s="42">
        <f>IF(Berechnung!M19&lt;0,0,Berechnung!M19)</f>
        <v>0</v>
      </c>
      <c r="C16" s="20">
        <f>Berechnung!N19</f>
        <v>0</v>
      </c>
      <c r="D16" s="2">
        <f>Berechnung!E19</f>
        <v>0</v>
      </c>
      <c r="E16" s="2">
        <f t="shared" si="0"/>
        <v>0</v>
      </c>
      <c r="F16" s="2">
        <f t="shared" si="1"/>
        <v>0</v>
      </c>
    </row>
    <row r="17" spans="1:6" x14ac:dyDescent="0.2">
      <c r="A17" s="16" t="str">
        <f>'Daten-Eingabe'!A18</f>
        <v>2-4-5</v>
      </c>
      <c r="B17" s="42">
        <f>IF(Berechnung!M20&lt;0,0,Berechnung!M20)</f>
        <v>0</v>
      </c>
      <c r="C17" s="20">
        <f>Berechnung!N20</f>
        <v>0</v>
      </c>
      <c r="D17" s="2">
        <f>Berechnung!E20</f>
        <v>0</v>
      </c>
      <c r="E17" s="2">
        <f t="shared" si="0"/>
        <v>0</v>
      </c>
      <c r="F17" s="2">
        <f t="shared" si="1"/>
        <v>0</v>
      </c>
    </row>
    <row r="18" spans="1:6" x14ac:dyDescent="0.2">
      <c r="A18" s="16" t="str">
        <f>'Daten-Eingabe'!A19</f>
        <v>1-2-4-10</v>
      </c>
      <c r="B18" s="42">
        <f>IF(Berechnung!M21&lt;0,0,Berechnung!M21)</f>
        <v>0</v>
      </c>
      <c r="C18" s="20">
        <f>Berechnung!N21</f>
        <v>0</v>
      </c>
      <c r="D18" s="2">
        <f>Berechnung!E21</f>
        <v>0</v>
      </c>
      <c r="E18" s="2">
        <f t="shared" si="0"/>
        <v>0</v>
      </c>
      <c r="F18" s="2">
        <f t="shared" si="1"/>
        <v>0</v>
      </c>
    </row>
    <row r="19" spans="1:6" x14ac:dyDescent="0.2">
      <c r="A19" s="16" t="str">
        <f>'Daten-Eingabe'!A20</f>
        <v>1-2-4</v>
      </c>
      <c r="B19" s="42">
        <f>IF(Berechnung!M22&lt;0,0,Berechnung!M22)</f>
        <v>0</v>
      </c>
      <c r="C19" s="20">
        <f>Berechnung!N22</f>
        <v>0</v>
      </c>
      <c r="D19" s="2">
        <f>Berechnung!E22</f>
        <v>0</v>
      </c>
      <c r="E19" s="2">
        <f t="shared" si="0"/>
        <v>0</v>
      </c>
      <c r="F19" s="2">
        <f t="shared" si="1"/>
        <v>0</v>
      </c>
    </row>
    <row r="20" spans="1:6" x14ac:dyDescent="0.2">
      <c r="A20" s="16" t="str">
        <f>'Daten-Eingabe'!A21</f>
        <v>4-7</v>
      </c>
      <c r="B20" s="42">
        <f>IF(Berechnung!M23&lt;0,0,Berechnung!M23)</f>
        <v>0</v>
      </c>
      <c r="C20" s="20">
        <f>Berechnung!N23</f>
        <v>0</v>
      </c>
      <c r="D20" s="2">
        <f>Berechnung!E23</f>
        <v>0</v>
      </c>
      <c r="E20" s="2">
        <f t="shared" si="0"/>
        <v>0</v>
      </c>
      <c r="F20" s="2">
        <f t="shared" si="1"/>
        <v>0</v>
      </c>
    </row>
    <row r="21" spans="1:6" x14ac:dyDescent="0.2">
      <c r="A21" s="16" t="str">
        <f>'Daten-Eingabe'!A22</f>
        <v>3-9</v>
      </c>
      <c r="B21" s="42">
        <f>IF(Berechnung!M24&lt;0,0,Berechnung!M24)</f>
        <v>0</v>
      </c>
      <c r="C21" s="20">
        <f>Berechnung!N24</f>
        <v>0</v>
      </c>
      <c r="D21" s="2">
        <f>Berechnung!E24</f>
        <v>0</v>
      </c>
      <c r="E21" s="2">
        <f t="shared" si="0"/>
        <v>0</v>
      </c>
      <c r="F21" s="2">
        <f t="shared" si="1"/>
        <v>0</v>
      </c>
    </row>
    <row r="22" spans="1:6" x14ac:dyDescent="0.2">
      <c r="A22" s="16">
        <f>'Daten-Eingabe'!A23</f>
        <v>0</v>
      </c>
      <c r="B22" s="42">
        <f>IF(Berechnung!M25&lt;0,0,Berechnung!M25)</f>
        <v>0</v>
      </c>
      <c r="C22" s="20">
        <f>Berechnung!N25</f>
        <v>0</v>
      </c>
      <c r="D22" s="2">
        <f>Berechnung!E25</f>
        <v>0</v>
      </c>
      <c r="E22" s="2">
        <f t="shared" si="0"/>
        <v>0</v>
      </c>
      <c r="F22" s="2">
        <f t="shared" si="1"/>
        <v>0</v>
      </c>
    </row>
    <row r="23" spans="1:6" x14ac:dyDescent="0.2">
      <c r="A23" s="16">
        <f>'Daten-Eingabe'!A24</f>
        <v>0</v>
      </c>
      <c r="B23" s="42">
        <f>IF(Berechnung!M26&lt;0,0,Berechnung!M26)</f>
        <v>0</v>
      </c>
      <c r="C23" s="20">
        <f>Berechnung!N26</f>
        <v>0</v>
      </c>
      <c r="D23" s="2">
        <f>Berechnung!E26</f>
        <v>0</v>
      </c>
      <c r="E23" s="2">
        <f t="shared" si="0"/>
        <v>0</v>
      </c>
      <c r="F23" s="2">
        <f t="shared" si="1"/>
        <v>0</v>
      </c>
    </row>
    <row r="24" spans="1:6" x14ac:dyDescent="0.2">
      <c r="A24" s="16">
        <f>'Daten-Eingabe'!A25</f>
        <v>0</v>
      </c>
      <c r="B24" s="42">
        <f>IF(Berechnung!M27&lt;0,0,Berechnung!M27)</f>
        <v>0</v>
      </c>
      <c r="C24" s="20">
        <f>Berechnung!N27</f>
        <v>0</v>
      </c>
      <c r="D24" s="2">
        <f>Berechnung!E27</f>
        <v>0</v>
      </c>
      <c r="E24" s="2">
        <f t="shared" si="0"/>
        <v>0</v>
      </c>
      <c r="F24" s="2">
        <f t="shared" si="1"/>
        <v>0</v>
      </c>
    </row>
    <row r="25" spans="1:6" x14ac:dyDescent="0.2">
      <c r="A25" s="16">
        <f>'Daten-Eingabe'!A26</f>
        <v>0</v>
      </c>
      <c r="B25" s="42">
        <f>IF(Berechnung!M28&lt;0,0,Berechnung!M28)</f>
        <v>0</v>
      </c>
      <c r="C25" s="20">
        <f>Berechnung!N28</f>
        <v>0</v>
      </c>
      <c r="D25" s="2">
        <f>Berechnung!E28</f>
        <v>0</v>
      </c>
      <c r="E25" s="2">
        <f t="shared" si="0"/>
        <v>0</v>
      </c>
      <c r="F25" s="2">
        <f t="shared" si="1"/>
        <v>0</v>
      </c>
    </row>
    <row r="26" spans="1:6" x14ac:dyDescent="0.2">
      <c r="A26" s="16">
        <f>'Daten-Eingabe'!A27</f>
        <v>0</v>
      </c>
      <c r="B26" s="42">
        <f>IF(Berechnung!M29&lt;0,0,Berechnung!M29)</f>
        <v>0</v>
      </c>
      <c r="C26" s="20">
        <f>Berechnung!N29</f>
        <v>0</v>
      </c>
      <c r="D26" s="2">
        <f>Berechnung!E29</f>
        <v>0</v>
      </c>
      <c r="E26" s="2">
        <f t="shared" si="0"/>
        <v>0</v>
      </c>
      <c r="F26" s="2">
        <f t="shared" si="1"/>
        <v>0</v>
      </c>
    </row>
    <row r="27" spans="1:6" x14ac:dyDescent="0.2">
      <c r="A27" s="16">
        <f>'Daten-Eingabe'!A28</f>
        <v>0</v>
      </c>
      <c r="B27" s="42">
        <f>IF(Berechnung!M30&lt;0,0,Berechnung!M30)</f>
        <v>0</v>
      </c>
      <c r="C27" s="20">
        <f>Berechnung!N30</f>
        <v>0</v>
      </c>
      <c r="D27" s="2">
        <f>Berechnung!E30</f>
        <v>0</v>
      </c>
      <c r="E27" s="2">
        <f t="shared" si="0"/>
        <v>0</v>
      </c>
      <c r="F27" s="2">
        <f t="shared" si="1"/>
        <v>0</v>
      </c>
    </row>
    <row r="28" spans="1:6" x14ac:dyDescent="0.2">
      <c r="A28" s="21"/>
      <c r="B28" s="22"/>
      <c r="C28" s="23"/>
      <c r="D28" s="10"/>
      <c r="E28" s="10"/>
      <c r="F28" s="10"/>
    </row>
    <row r="29" spans="1:6" x14ac:dyDescent="0.2">
      <c r="A29" s="24" t="s">
        <v>68</v>
      </c>
      <c r="B29" s="25">
        <f>SUM(B6:B28)</f>
        <v>0</v>
      </c>
      <c r="C29" s="26" t="e">
        <f>E29/D29</f>
        <v>#DIV/0!</v>
      </c>
      <c r="D29" s="25">
        <f>SUM(D6:D28)</f>
        <v>0</v>
      </c>
      <c r="E29" s="25">
        <f>SUM(E6:E28)</f>
        <v>0</v>
      </c>
      <c r="F29" s="25">
        <f>SUM(F6:F28)</f>
        <v>0</v>
      </c>
    </row>
    <row r="30" spans="1:6" ht="15" x14ac:dyDescent="0.2">
      <c r="A30" s="1"/>
    </row>
    <row r="31" spans="1:6" ht="15" x14ac:dyDescent="0.2">
      <c r="A31" s="1"/>
    </row>
    <row r="32" spans="1:6" ht="15" x14ac:dyDescent="0.2">
      <c r="A32" s="1"/>
    </row>
    <row r="33" spans="1:1" ht="15" x14ac:dyDescent="0.2">
      <c r="A33" s="1"/>
    </row>
    <row r="34" spans="1:1" ht="15" x14ac:dyDescent="0.2">
      <c r="A34" s="1"/>
    </row>
    <row r="35" spans="1:1" ht="15" x14ac:dyDescent="0.2">
      <c r="A35" s="1"/>
    </row>
    <row r="36" spans="1:1" ht="15" x14ac:dyDescent="0.2">
      <c r="A36" s="1"/>
    </row>
    <row r="37" spans="1:1" ht="15" x14ac:dyDescent="0.2">
      <c r="A37" s="1"/>
    </row>
    <row r="38" spans="1:1" ht="15" x14ac:dyDescent="0.2">
      <c r="A38" s="1"/>
    </row>
    <row r="39" spans="1:1" ht="15" x14ac:dyDescent="0.2">
      <c r="A39" s="1"/>
    </row>
    <row r="40" spans="1:1" ht="15" x14ac:dyDescent="0.2">
      <c r="A40" s="1"/>
    </row>
    <row r="41" spans="1:1" ht="15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</sheetData>
  <sheetProtection algorithmName="SHA-512" hashValue="jW75Pc4Qt8LRU6+7Qi0AT1+nDmo3B1K76DJnczWaA8Lg1M/SDdwGMPdn/RiId8PnXCyN5hAaqJNaYE0hR7Lejw==" saltValue="cg6+7a4kLQN9YK/jGgK1Qg==" spinCount="100000" sheet="1" objects="1" scenarios="1"/>
  <mergeCells count="1">
    <mergeCell ref="A3:C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6638A-1999-6B4E-8DF1-43DF5CC8EF76}">
  <sheetPr>
    <tabColor theme="7" tint="0.79998168889431442"/>
  </sheetPr>
  <dimension ref="A1:BJ43"/>
  <sheetViews>
    <sheetView zoomScale="70" zoomScaleNormal="70" workbookViewId="0">
      <selection activeCell="V10" sqref="V10"/>
    </sheetView>
  </sheetViews>
  <sheetFormatPr baseColWidth="10" defaultColWidth="10.83203125" defaultRowHeight="16" x14ac:dyDescent="0.2"/>
  <cols>
    <col min="2" max="2" width="12" customWidth="1"/>
    <col min="3" max="62" width="9.1640625" customWidth="1"/>
  </cols>
  <sheetData>
    <row r="1" spans="1:62" ht="23.25" x14ac:dyDescent="0.3">
      <c r="A1" s="6" t="s">
        <v>6</v>
      </c>
      <c r="B1" s="6"/>
    </row>
    <row r="3" spans="1:62" ht="15" x14ac:dyDescent="0.2">
      <c r="A3" s="5" t="s">
        <v>70</v>
      </c>
      <c r="B3" s="5"/>
      <c r="C3" s="5"/>
      <c r="D3" s="5" t="s">
        <v>158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2" ht="41" customHeight="1" x14ac:dyDescent="0.2">
      <c r="A4" s="14" t="s">
        <v>0</v>
      </c>
      <c r="B4" s="15" t="s">
        <v>183</v>
      </c>
      <c r="C4" s="50" t="s">
        <v>184</v>
      </c>
      <c r="D4" s="50" t="s">
        <v>185</v>
      </c>
      <c r="E4" s="50" t="s">
        <v>186</v>
      </c>
      <c r="F4" s="50" t="s">
        <v>187</v>
      </c>
      <c r="G4" s="50" t="s">
        <v>188</v>
      </c>
      <c r="H4" s="50" t="s">
        <v>189</v>
      </c>
      <c r="I4" s="50" t="s">
        <v>190</v>
      </c>
      <c r="J4" s="50" t="s">
        <v>191</v>
      </c>
      <c r="K4" s="50" t="s">
        <v>192</v>
      </c>
      <c r="L4" s="50" t="s">
        <v>193</v>
      </c>
      <c r="M4" s="50" t="s">
        <v>194</v>
      </c>
      <c r="N4" s="50" t="s">
        <v>195</v>
      </c>
      <c r="O4" s="50" t="s">
        <v>196</v>
      </c>
      <c r="P4" s="50" t="s">
        <v>197</v>
      </c>
      <c r="Q4" s="50" t="s">
        <v>198</v>
      </c>
      <c r="R4" s="50" t="s">
        <v>199</v>
      </c>
      <c r="S4" s="50" t="s">
        <v>200</v>
      </c>
      <c r="T4" s="50" t="s">
        <v>201</v>
      </c>
      <c r="U4" s="50" t="s">
        <v>202</v>
      </c>
      <c r="V4" s="50" t="s">
        <v>203</v>
      </c>
      <c r="W4" s="50" t="s">
        <v>204</v>
      </c>
      <c r="X4" s="50" t="s">
        <v>205</v>
      </c>
      <c r="Y4" s="50" t="s">
        <v>206</v>
      </c>
      <c r="Z4" s="50" t="s">
        <v>207</v>
      </c>
      <c r="AA4" s="50" t="s">
        <v>208</v>
      </c>
      <c r="AB4" s="50" t="s">
        <v>209</v>
      </c>
      <c r="AC4" s="50" t="s">
        <v>210</v>
      </c>
      <c r="AD4" s="50" t="s">
        <v>211</v>
      </c>
      <c r="AE4" s="50" t="s">
        <v>212</v>
      </c>
      <c r="AF4" s="50" t="s">
        <v>213</v>
      </c>
      <c r="AG4" s="50" t="s">
        <v>214</v>
      </c>
      <c r="AH4" s="50" t="s">
        <v>215</v>
      </c>
      <c r="AI4" s="50" t="s">
        <v>216</v>
      </c>
      <c r="AJ4" s="50" t="s">
        <v>217</v>
      </c>
      <c r="AK4" s="50" t="s">
        <v>218</v>
      </c>
      <c r="AL4" s="50" t="s">
        <v>219</v>
      </c>
      <c r="AM4" s="50" t="s">
        <v>220</v>
      </c>
      <c r="AN4" s="50" t="s">
        <v>221</v>
      </c>
      <c r="AO4" s="50" t="s">
        <v>222</v>
      </c>
      <c r="AP4" s="50" t="s">
        <v>223</v>
      </c>
      <c r="AQ4" s="50" t="s">
        <v>224</v>
      </c>
      <c r="AR4" s="50" t="s">
        <v>225</v>
      </c>
      <c r="AS4" s="50" t="s">
        <v>226</v>
      </c>
      <c r="AT4" s="50" t="s">
        <v>227</v>
      </c>
      <c r="AU4" s="50" t="s">
        <v>228</v>
      </c>
      <c r="AV4" s="50" t="s">
        <v>229</v>
      </c>
      <c r="AW4" s="50" t="s">
        <v>230</v>
      </c>
      <c r="AX4" s="50" t="s">
        <v>231</v>
      </c>
      <c r="AY4" s="50" t="s">
        <v>232</v>
      </c>
      <c r="AZ4" s="50" t="s">
        <v>233</v>
      </c>
      <c r="BA4" s="50" t="s">
        <v>234</v>
      </c>
      <c r="BB4" s="50" t="s">
        <v>235</v>
      </c>
      <c r="BC4" s="50" t="s">
        <v>236</v>
      </c>
      <c r="BD4" s="50" t="s">
        <v>237</v>
      </c>
      <c r="BE4" s="50" t="s">
        <v>238</v>
      </c>
      <c r="BF4" s="50" t="s">
        <v>239</v>
      </c>
      <c r="BG4" s="50" t="s">
        <v>240</v>
      </c>
      <c r="BH4" s="50" t="s">
        <v>241</v>
      </c>
      <c r="BI4" s="50" t="s">
        <v>242</v>
      </c>
      <c r="BJ4" s="50" t="s">
        <v>243</v>
      </c>
    </row>
    <row r="5" spans="1:62" x14ac:dyDescent="0.2">
      <c r="A5" s="47" t="s">
        <v>4</v>
      </c>
      <c r="B5" s="47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</row>
    <row r="6" spans="1:62" ht="41" customHeight="1" x14ac:dyDescent="0.2">
      <c r="A6" s="30">
        <f>'Daten-Eingabe'!A8</f>
        <v>10</v>
      </c>
      <c r="B6" s="16">
        <f>SUM(C6:BK6)</f>
        <v>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</row>
    <row r="7" spans="1:62" ht="41" customHeight="1" x14ac:dyDescent="0.2">
      <c r="A7" s="30">
        <f>'Daten-Eingabe'!A9</f>
        <v>7</v>
      </c>
      <c r="B7" s="16">
        <f t="shared" ref="B7:B26" si="0">SUM(C7:BK7)</f>
        <v>0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</row>
    <row r="8" spans="1:62" ht="41" customHeight="1" x14ac:dyDescent="0.2">
      <c r="A8" s="30">
        <f>'Daten-Eingabe'!A10</f>
        <v>4</v>
      </c>
      <c r="B8" s="16">
        <f t="shared" si="0"/>
        <v>0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</row>
    <row r="9" spans="1:62" ht="41" customHeight="1" x14ac:dyDescent="0.2">
      <c r="A9" s="30" t="str">
        <f>'Daten-Eingabe'!A11</f>
        <v>3-6-10</v>
      </c>
      <c r="B9" s="16">
        <f t="shared" si="0"/>
        <v>0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</row>
    <row r="10" spans="1:62" ht="41" customHeight="1" x14ac:dyDescent="0.2">
      <c r="A10" s="30">
        <f>'Daten-Eingabe'!A12</f>
        <v>6</v>
      </c>
      <c r="B10" s="16">
        <f t="shared" si="0"/>
        <v>0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</row>
    <row r="11" spans="1:62" ht="41" customHeight="1" x14ac:dyDescent="0.2">
      <c r="A11" s="30">
        <f>'Daten-Eingabe'!A13</f>
        <v>2</v>
      </c>
      <c r="B11" s="16">
        <f t="shared" si="0"/>
        <v>0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</row>
    <row r="12" spans="1:62" ht="41" customHeight="1" x14ac:dyDescent="0.2">
      <c r="A12" s="30">
        <f>'Daten-Eingabe'!A14</f>
        <v>3</v>
      </c>
      <c r="B12" s="16">
        <f t="shared" si="0"/>
        <v>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</row>
    <row r="13" spans="1:62" ht="41" customHeight="1" x14ac:dyDescent="0.2">
      <c r="A13" s="30">
        <f>'Daten-Eingabe'!A15</f>
        <v>8</v>
      </c>
      <c r="B13" s="16">
        <f t="shared" si="0"/>
        <v>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ht="41" customHeight="1" x14ac:dyDescent="0.2">
      <c r="A14" s="30">
        <f>'Daten-Eingabe'!A16</f>
        <v>9</v>
      </c>
      <c r="B14" s="16">
        <f t="shared" si="0"/>
        <v>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</row>
    <row r="15" spans="1:62" ht="41" customHeight="1" x14ac:dyDescent="0.2">
      <c r="A15" s="30" t="str">
        <f>'Daten-Eingabe'!A17</f>
        <v>3-10</v>
      </c>
      <c r="B15" s="16">
        <f t="shared" si="0"/>
        <v>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</row>
    <row r="16" spans="1:62" ht="41" customHeight="1" x14ac:dyDescent="0.2">
      <c r="A16" s="30" t="str">
        <f>'Daten-Eingabe'!A18</f>
        <v>2-4-5</v>
      </c>
      <c r="B16" s="28">
        <f t="shared" si="0"/>
        <v>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</row>
    <row r="17" spans="1:62" ht="41" customHeight="1" x14ac:dyDescent="0.2">
      <c r="A17" s="30" t="str">
        <f>'Daten-Eingabe'!A19</f>
        <v>1-2-4-10</v>
      </c>
      <c r="B17" s="28">
        <f t="shared" si="0"/>
        <v>0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</row>
    <row r="18" spans="1:62" ht="41" customHeight="1" x14ac:dyDescent="0.2">
      <c r="A18" s="30" t="str">
        <f>'Daten-Eingabe'!A20</f>
        <v>1-2-4</v>
      </c>
      <c r="B18" s="28">
        <f t="shared" si="0"/>
        <v>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</row>
    <row r="19" spans="1:62" ht="41" customHeight="1" x14ac:dyDescent="0.2">
      <c r="A19" s="30" t="str">
        <f>'Daten-Eingabe'!A21</f>
        <v>4-7</v>
      </c>
      <c r="B19" s="28">
        <f t="shared" si="0"/>
        <v>0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</row>
    <row r="20" spans="1:62" ht="41" customHeight="1" x14ac:dyDescent="0.2">
      <c r="A20" s="30" t="str">
        <f>'Daten-Eingabe'!A22</f>
        <v>3-9</v>
      </c>
      <c r="B20" s="28">
        <f t="shared" si="0"/>
        <v>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</row>
    <row r="21" spans="1:62" ht="41" customHeight="1" x14ac:dyDescent="0.2">
      <c r="A21" s="30">
        <f>'Daten-Eingabe'!A23</f>
        <v>0</v>
      </c>
      <c r="B21" s="28">
        <f t="shared" si="0"/>
        <v>0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</row>
    <row r="22" spans="1:62" ht="41" customHeight="1" x14ac:dyDescent="0.2">
      <c r="A22" s="30">
        <f>'Daten-Eingabe'!A24</f>
        <v>0</v>
      </c>
      <c r="B22" s="28">
        <f t="shared" si="0"/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</row>
    <row r="23" spans="1:62" ht="41" customHeight="1" x14ac:dyDescent="0.2">
      <c r="A23" s="30">
        <f>'Daten-Eingabe'!A25</f>
        <v>0</v>
      </c>
      <c r="B23" s="28">
        <f t="shared" si="0"/>
        <v>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</row>
    <row r="24" spans="1:62" ht="41" customHeight="1" x14ac:dyDescent="0.2">
      <c r="A24" s="30">
        <f>'Daten-Eingabe'!A26</f>
        <v>0</v>
      </c>
      <c r="B24" s="28">
        <f t="shared" si="0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</row>
    <row r="25" spans="1:62" ht="41" customHeight="1" x14ac:dyDescent="0.2">
      <c r="A25" s="30">
        <f>'Daten-Eingabe'!A27</f>
        <v>0</v>
      </c>
      <c r="B25" s="28">
        <f t="shared" si="0"/>
        <v>0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</row>
    <row r="26" spans="1:62" ht="41" customHeight="1" x14ac:dyDescent="0.2">
      <c r="A26" s="30">
        <f>'Daten-Eingabe'!A28</f>
        <v>0</v>
      </c>
      <c r="B26" s="28">
        <f t="shared" si="0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</row>
    <row r="27" spans="1:62" ht="15" customHeight="1" x14ac:dyDescent="0.2">
      <c r="A27" s="12"/>
      <c r="B27" s="1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ht="15" x14ac:dyDescent="0.2">
      <c r="A28" s="1" t="s">
        <v>68</v>
      </c>
      <c r="B28" s="1"/>
      <c r="C28" s="11">
        <f t="shared" ref="C28:AH28" si="1">SUM(C6:C27)</f>
        <v>0</v>
      </c>
      <c r="D28" s="11">
        <f t="shared" si="1"/>
        <v>0</v>
      </c>
      <c r="E28" s="11">
        <f t="shared" si="1"/>
        <v>0</v>
      </c>
      <c r="F28" s="11">
        <f t="shared" si="1"/>
        <v>0</v>
      </c>
      <c r="G28" s="11">
        <f t="shared" si="1"/>
        <v>0</v>
      </c>
      <c r="H28" s="11">
        <f t="shared" si="1"/>
        <v>0</v>
      </c>
      <c r="I28" s="11">
        <f t="shared" si="1"/>
        <v>0</v>
      </c>
      <c r="J28" s="11">
        <f t="shared" si="1"/>
        <v>0</v>
      </c>
      <c r="K28" s="11">
        <f t="shared" si="1"/>
        <v>0</v>
      </c>
      <c r="L28" s="11">
        <f t="shared" si="1"/>
        <v>0</v>
      </c>
      <c r="M28" s="11">
        <f t="shared" si="1"/>
        <v>0</v>
      </c>
      <c r="N28" s="11">
        <f t="shared" si="1"/>
        <v>0</v>
      </c>
      <c r="O28" s="11">
        <f t="shared" si="1"/>
        <v>0</v>
      </c>
      <c r="P28" s="11">
        <f t="shared" si="1"/>
        <v>0</v>
      </c>
      <c r="Q28" s="11">
        <f t="shared" si="1"/>
        <v>0</v>
      </c>
      <c r="R28" s="11">
        <f t="shared" si="1"/>
        <v>0</v>
      </c>
      <c r="S28" s="11">
        <f t="shared" si="1"/>
        <v>0</v>
      </c>
      <c r="T28" s="11">
        <f t="shared" si="1"/>
        <v>0</v>
      </c>
      <c r="U28" s="11">
        <f t="shared" si="1"/>
        <v>0</v>
      </c>
      <c r="V28" s="11">
        <f t="shared" si="1"/>
        <v>0</v>
      </c>
      <c r="W28" s="11">
        <f t="shared" si="1"/>
        <v>0</v>
      </c>
      <c r="X28" s="11">
        <f t="shared" si="1"/>
        <v>0</v>
      </c>
      <c r="Y28" s="11">
        <f t="shared" si="1"/>
        <v>0</v>
      </c>
      <c r="Z28" s="11">
        <f t="shared" si="1"/>
        <v>0</v>
      </c>
      <c r="AA28" s="11">
        <f t="shared" si="1"/>
        <v>0</v>
      </c>
      <c r="AB28" s="11">
        <f t="shared" si="1"/>
        <v>0</v>
      </c>
      <c r="AC28" s="11">
        <f t="shared" si="1"/>
        <v>0</v>
      </c>
      <c r="AD28" s="11">
        <f t="shared" si="1"/>
        <v>0</v>
      </c>
      <c r="AE28" s="11">
        <f t="shared" si="1"/>
        <v>0</v>
      </c>
      <c r="AF28" s="11">
        <f t="shared" si="1"/>
        <v>0</v>
      </c>
      <c r="AG28" s="11">
        <f t="shared" si="1"/>
        <v>0</v>
      </c>
      <c r="AH28" s="11">
        <f t="shared" si="1"/>
        <v>0</v>
      </c>
      <c r="AI28" s="11">
        <f t="shared" ref="AI28:BJ28" si="2">SUM(AI6:AI27)</f>
        <v>0</v>
      </c>
      <c r="AJ28" s="11">
        <f t="shared" si="2"/>
        <v>0</v>
      </c>
      <c r="AK28" s="11">
        <f t="shared" si="2"/>
        <v>0</v>
      </c>
      <c r="AL28" s="11">
        <f t="shared" si="2"/>
        <v>0</v>
      </c>
      <c r="AM28" s="11">
        <f t="shared" si="2"/>
        <v>0</v>
      </c>
      <c r="AN28" s="11">
        <f t="shared" si="2"/>
        <v>0</v>
      </c>
      <c r="AO28" s="11">
        <f t="shared" si="2"/>
        <v>0</v>
      </c>
      <c r="AP28" s="11">
        <f t="shared" si="2"/>
        <v>0</v>
      </c>
      <c r="AQ28" s="11">
        <f t="shared" si="2"/>
        <v>0</v>
      </c>
      <c r="AR28" s="11">
        <f t="shared" si="2"/>
        <v>0</v>
      </c>
      <c r="AS28" s="11">
        <f t="shared" si="2"/>
        <v>0</v>
      </c>
      <c r="AT28" s="11">
        <f t="shared" si="2"/>
        <v>0</v>
      </c>
      <c r="AU28" s="11">
        <f t="shared" si="2"/>
        <v>0</v>
      </c>
      <c r="AV28" s="11">
        <f t="shared" si="2"/>
        <v>0</v>
      </c>
      <c r="AW28" s="11">
        <f t="shared" si="2"/>
        <v>0</v>
      </c>
      <c r="AX28" s="11">
        <f t="shared" si="2"/>
        <v>0</v>
      </c>
      <c r="AY28" s="11">
        <f t="shared" si="2"/>
        <v>0</v>
      </c>
      <c r="AZ28" s="11">
        <f t="shared" si="2"/>
        <v>0</v>
      </c>
      <c r="BA28" s="11">
        <f t="shared" si="2"/>
        <v>0</v>
      </c>
      <c r="BB28" s="11">
        <f t="shared" si="2"/>
        <v>0</v>
      </c>
      <c r="BC28" s="11">
        <f t="shared" si="2"/>
        <v>0</v>
      </c>
      <c r="BD28" s="11">
        <f t="shared" si="2"/>
        <v>0</v>
      </c>
      <c r="BE28" s="11">
        <f t="shared" si="2"/>
        <v>0</v>
      </c>
      <c r="BF28" s="11">
        <f t="shared" si="2"/>
        <v>0</v>
      </c>
      <c r="BG28" s="11">
        <f t="shared" si="2"/>
        <v>0</v>
      </c>
      <c r="BH28" s="11">
        <f t="shared" si="2"/>
        <v>0</v>
      </c>
      <c r="BI28" s="11">
        <f t="shared" si="2"/>
        <v>0</v>
      </c>
      <c r="BJ28" s="11">
        <f t="shared" si="2"/>
        <v>0</v>
      </c>
    </row>
    <row r="29" spans="1:62" ht="15" x14ac:dyDescent="0.2">
      <c r="A29" s="1"/>
      <c r="B29" s="1"/>
    </row>
    <row r="30" spans="1:62" ht="15" x14ac:dyDescent="0.2">
      <c r="A30" s="1"/>
      <c r="B30" s="1"/>
    </row>
    <row r="31" spans="1:62" ht="15" x14ac:dyDescent="0.2">
      <c r="A31" s="1"/>
      <c r="B31" s="1"/>
    </row>
    <row r="32" spans="1:62" ht="15" x14ac:dyDescent="0.2">
      <c r="A32" s="1"/>
      <c r="B32" s="1"/>
    </row>
    <row r="33" spans="1:2" ht="15" x14ac:dyDescent="0.2">
      <c r="A33" s="1"/>
      <c r="B33" s="1"/>
    </row>
    <row r="34" spans="1:2" ht="15" x14ac:dyDescent="0.2">
      <c r="A34" s="1"/>
      <c r="B34" s="1"/>
    </row>
    <row r="35" spans="1:2" ht="15" x14ac:dyDescent="0.2">
      <c r="A35" s="1"/>
      <c r="B35" s="1"/>
    </row>
    <row r="36" spans="1:2" ht="15" x14ac:dyDescent="0.2">
      <c r="A36" s="1"/>
      <c r="B36" s="1"/>
    </row>
    <row r="37" spans="1:2" ht="15" x14ac:dyDescent="0.2">
      <c r="A37" s="1"/>
      <c r="B37" s="1"/>
    </row>
    <row r="38" spans="1:2" ht="15" x14ac:dyDescent="0.2">
      <c r="A38" s="1"/>
      <c r="B38" s="1"/>
    </row>
    <row r="39" spans="1:2" ht="15" x14ac:dyDescent="0.2">
      <c r="A39" s="1"/>
      <c r="B39" s="1"/>
    </row>
    <row r="40" spans="1:2" ht="15" x14ac:dyDescent="0.2">
      <c r="A40" s="1"/>
      <c r="B40" s="1"/>
    </row>
    <row r="41" spans="1:2" ht="15" x14ac:dyDescent="0.2">
      <c r="A41" s="1"/>
      <c r="B41" s="1"/>
    </row>
    <row r="42" spans="1:2" ht="15" x14ac:dyDescent="0.2">
      <c r="A42" s="1"/>
      <c r="B42" s="1"/>
    </row>
    <row r="43" spans="1:2" ht="15" x14ac:dyDescent="0.2">
      <c r="A43" s="1"/>
      <c r="B43" s="1"/>
    </row>
  </sheetData>
  <sheetProtection algorithmName="SHA-512" hashValue="Dph+q+Ic6w1ECAzxdEmmGbh4Nqba0yIvif9tSGYzkrAACE++1kSqZ1YkUaseD+4NUqzOB1b6S4AwFjx+YbdGPg==" saltValue="uyJMdTcZiYihiJkgZunHSA==" spinCount="100000" sheet="1" objects="1" scenarios="1"/>
  <mergeCells count="1">
    <mergeCell ref="A5:B5"/>
  </mergeCells>
  <phoneticPr fontId="5" type="noConversion"/>
  <pageMargins left="0.7" right="0.7" top="0.78740157499999996" bottom="0.78740157499999996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E0864-C201-4945-89BB-CAC23EF1C6D6}">
  <sheetPr>
    <tabColor theme="7" tint="0.79998168889431442"/>
  </sheetPr>
  <dimension ref="A1:BJ43"/>
  <sheetViews>
    <sheetView topLeftCell="A3" zoomScale="75" zoomScaleNormal="70" workbookViewId="0">
      <selection activeCell="AG9" sqref="AG9"/>
    </sheetView>
  </sheetViews>
  <sheetFormatPr baseColWidth="10" defaultColWidth="10.83203125" defaultRowHeight="16" x14ac:dyDescent="0.2"/>
  <cols>
    <col min="3" max="3" width="6.5" customWidth="1"/>
    <col min="4" max="4" width="6.5" bestFit="1" customWidth="1"/>
    <col min="5" max="62" width="6.33203125" bestFit="1" customWidth="1"/>
  </cols>
  <sheetData>
    <row r="1" spans="1:62" ht="23.25" x14ac:dyDescent="0.3">
      <c r="A1" s="6" t="s">
        <v>6</v>
      </c>
      <c r="B1" s="6"/>
    </row>
    <row r="3" spans="1:62" x14ac:dyDescent="0.2">
      <c r="A3" s="5" t="s">
        <v>132</v>
      </c>
      <c r="B3" s="5"/>
      <c r="C3" s="5"/>
      <c r="D3" s="5" t="s">
        <v>159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2" s="13" customFormat="1" ht="41" customHeight="1" x14ac:dyDescent="0.2">
      <c r="A4" s="14" t="s">
        <v>0</v>
      </c>
      <c r="B4" s="15" t="s">
        <v>69</v>
      </c>
      <c r="C4" s="50" t="s">
        <v>8</v>
      </c>
      <c r="D4" s="50" t="s">
        <v>9</v>
      </c>
      <c r="E4" s="50" t="s">
        <v>10</v>
      </c>
      <c r="F4" s="50" t="s">
        <v>11</v>
      </c>
      <c r="G4" s="50" t="s">
        <v>12</v>
      </c>
      <c r="H4" s="50" t="s">
        <v>13</v>
      </c>
      <c r="I4" s="50" t="s">
        <v>14</v>
      </c>
      <c r="J4" s="50" t="s">
        <v>15</v>
      </c>
      <c r="K4" s="50" t="s">
        <v>16</v>
      </c>
      <c r="L4" s="50" t="s">
        <v>17</v>
      </c>
      <c r="M4" s="50" t="s">
        <v>18</v>
      </c>
      <c r="N4" s="50" t="s">
        <v>19</v>
      </c>
      <c r="O4" s="50" t="s">
        <v>20</v>
      </c>
      <c r="P4" s="50" t="s">
        <v>21</v>
      </c>
      <c r="Q4" s="50" t="s">
        <v>22</v>
      </c>
      <c r="R4" s="50" t="s">
        <v>23</v>
      </c>
      <c r="S4" s="50" t="s">
        <v>24</v>
      </c>
      <c r="T4" s="50" t="s">
        <v>25</v>
      </c>
      <c r="U4" s="50" t="s">
        <v>26</v>
      </c>
      <c r="V4" s="50" t="s">
        <v>27</v>
      </c>
      <c r="W4" s="50" t="s">
        <v>28</v>
      </c>
      <c r="X4" s="50" t="s">
        <v>29</v>
      </c>
      <c r="Y4" s="50" t="s">
        <v>30</v>
      </c>
      <c r="Z4" s="50" t="s">
        <v>31</v>
      </c>
      <c r="AA4" s="50" t="s">
        <v>32</v>
      </c>
      <c r="AB4" s="50" t="s">
        <v>33</v>
      </c>
      <c r="AC4" s="50" t="s">
        <v>34</v>
      </c>
      <c r="AD4" s="50" t="s">
        <v>35</v>
      </c>
      <c r="AE4" s="50" t="s">
        <v>36</v>
      </c>
      <c r="AF4" s="50" t="s">
        <v>37</v>
      </c>
      <c r="AG4" s="50" t="s">
        <v>38</v>
      </c>
      <c r="AH4" s="50" t="s">
        <v>39</v>
      </c>
      <c r="AI4" s="50" t="s">
        <v>40</v>
      </c>
      <c r="AJ4" s="50" t="s">
        <v>41</v>
      </c>
      <c r="AK4" s="50" t="s">
        <v>42</v>
      </c>
      <c r="AL4" s="50" t="s">
        <v>43</v>
      </c>
      <c r="AM4" s="50" t="s">
        <v>44</v>
      </c>
      <c r="AN4" s="50" t="s">
        <v>45</v>
      </c>
      <c r="AO4" s="50" t="s">
        <v>46</v>
      </c>
      <c r="AP4" s="50" t="s">
        <v>47</v>
      </c>
      <c r="AQ4" s="50" t="s">
        <v>48</v>
      </c>
      <c r="AR4" s="50" t="s">
        <v>49</v>
      </c>
      <c r="AS4" s="50" t="s">
        <v>50</v>
      </c>
      <c r="AT4" s="50" t="s">
        <v>51</v>
      </c>
      <c r="AU4" s="50" t="s">
        <v>52</v>
      </c>
      <c r="AV4" s="50" t="s">
        <v>53</v>
      </c>
      <c r="AW4" s="50" t="s">
        <v>54</v>
      </c>
      <c r="AX4" s="50" t="s">
        <v>55</v>
      </c>
      <c r="AY4" s="50" t="s">
        <v>56</v>
      </c>
      <c r="AZ4" s="50" t="s">
        <v>57</v>
      </c>
      <c r="BA4" s="50" t="s">
        <v>58</v>
      </c>
      <c r="BB4" s="50" t="s">
        <v>59</v>
      </c>
      <c r="BC4" s="50" t="s">
        <v>60</v>
      </c>
      <c r="BD4" s="50" t="s">
        <v>61</v>
      </c>
      <c r="BE4" s="50" t="s">
        <v>62</v>
      </c>
      <c r="BF4" s="50" t="s">
        <v>63</v>
      </c>
      <c r="BG4" s="50" t="s">
        <v>64</v>
      </c>
      <c r="BH4" s="50" t="s">
        <v>65</v>
      </c>
      <c r="BI4" s="50" t="s">
        <v>66</v>
      </c>
      <c r="BJ4" s="50" t="s">
        <v>67</v>
      </c>
    </row>
    <row r="5" spans="1:62" x14ac:dyDescent="0.2">
      <c r="A5" s="47" t="s">
        <v>4</v>
      </c>
      <c r="B5" s="47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</row>
    <row r="6" spans="1:62" ht="41" customHeight="1" x14ac:dyDescent="0.2">
      <c r="A6" s="30">
        <f>'Daten-Eingabe'!A8</f>
        <v>10</v>
      </c>
      <c r="B6" s="16">
        <f>SUM(C6:BK6)</f>
        <v>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</row>
    <row r="7" spans="1:62" ht="41" customHeight="1" x14ac:dyDescent="0.2">
      <c r="A7" s="30">
        <f>'Daten-Eingabe'!A9</f>
        <v>7</v>
      </c>
      <c r="B7" s="16">
        <f t="shared" ref="B7:B26" si="0">SUM(C7:BK7)</f>
        <v>0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</row>
    <row r="8" spans="1:62" ht="41" customHeight="1" x14ac:dyDescent="0.2">
      <c r="A8" s="30">
        <f>'Daten-Eingabe'!A10</f>
        <v>4</v>
      </c>
      <c r="B8" s="16">
        <f t="shared" si="0"/>
        <v>0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</row>
    <row r="9" spans="1:62" ht="41" customHeight="1" x14ac:dyDescent="0.2">
      <c r="A9" s="30" t="str">
        <f>'Daten-Eingabe'!A11</f>
        <v>3-6-10</v>
      </c>
      <c r="B9" s="16">
        <f t="shared" si="0"/>
        <v>0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</row>
    <row r="10" spans="1:62" ht="41" customHeight="1" x14ac:dyDescent="0.2">
      <c r="A10" s="30">
        <f>'Daten-Eingabe'!A12</f>
        <v>6</v>
      </c>
      <c r="B10" s="16">
        <f t="shared" si="0"/>
        <v>0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</row>
    <row r="11" spans="1:62" ht="41" customHeight="1" x14ac:dyDescent="0.2">
      <c r="A11" s="30">
        <f>'Daten-Eingabe'!A13</f>
        <v>2</v>
      </c>
      <c r="B11" s="16">
        <f t="shared" si="0"/>
        <v>0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</row>
    <row r="12" spans="1:62" ht="41" customHeight="1" x14ac:dyDescent="0.2">
      <c r="A12" s="30">
        <f>'Daten-Eingabe'!A14</f>
        <v>3</v>
      </c>
      <c r="B12" s="16">
        <f t="shared" si="0"/>
        <v>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</row>
    <row r="13" spans="1:62" ht="41" customHeight="1" x14ac:dyDescent="0.2">
      <c r="A13" s="30">
        <f>'Daten-Eingabe'!A15</f>
        <v>8</v>
      </c>
      <c r="B13" s="16">
        <f t="shared" si="0"/>
        <v>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ht="41" customHeight="1" x14ac:dyDescent="0.2">
      <c r="A14" s="30">
        <f>'Daten-Eingabe'!A16</f>
        <v>9</v>
      </c>
      <c r="B14" s="16">
        <f t="shared" si="0"/>
        <v>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</row>
    <row r="15" spans="1:62" ht="41" customHeight="1" x14ac:dyDescent="0.2">
      <c r="A15" s="30" t="str">
        <f>'Daten-Eingabe'!A17</f>
        <v>3-10</v>
      </c>
      <c r="B15" s="16">
        <f t="shared" si="0"/>
        <v>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</row>
    <row r="16" spans="1:62" ht="41" customHeight="1" x14ac:dyDescent="0.2">
      <c r="A16" s="30" t="str">
        <f>'Daten-Eingabe'!A18</f>
        <v>2-4-5</v>
      </c>
      <c r="B16" s="16">
        <f t="shared" si="0"/>
        <v>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</row>
    <row r="17" spans="1:62" s="2" customFormat="1" ht="41" customHeight="1" x14ac:dyDescent="0.2">
      <c r="A17" s="30" t="str">
        <f>'Daten-Eingabe'!A19</f>
        <v>1-2-4-10</v>
      </c>
      <c r="B17" s="28">
        <f t="shared" si="0"/>
        <v>0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</row>
    <row r="18" spans="1:62" s="2" customFormat="1" ht="41" customHeight="1" x14ac:dyDescent="0.2">
      <c r="A18" s="30" t="str">
        <f>'Daten-Eingabe'!A20</f>
        <v>1-2-4</v>
      </c>
      <c r="B18" s="28">
        <f t="shared" si="0"/>
        <v>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</row>
    <row r="19" spans="1:62" s="2" customFormat="1" ht="41" customHeight="1" x14ac:dyDescent="0.2">
      <c r="A19" s="30" t="str">
        <f>'Daten-Eingabe'!A21</f>
        <v>4-7</v>
      </c>
      <c r="B19" s="28">
        <f t="shared" si="0"/>
        <v>0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</row>
    <row r="20" spans="1:62" s="2" customFormat="1" ht="41" customHeight="1" x14ac:dyDescent="0.2">
      <c r="A20" s="30" t="str">
        <f>'Daten-Eingabe'!A22</f>
        <v>3-9</v>
      </c>
      <c r="B20" s="28">
        <f t="shared" si="0"/>
        <v>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</row>
    <row r="21" spans="1:62" s="2" customFormat="1" ht="41" customHeight="1" x14ac:dyDescent="0.2">
      <c r="A21" s="30">
        <f>'Daten-Eingabe'!A23</f>
        <v>0</v>
      </c>
      <c r="B21" s="28">
        <f t="shared" si="0"/>
        <v>0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</row>
    <row r="22" spans="1:62" s="2" customFormat="1" ht="41" customHeight="1" x14ac:dyDescent="0.2">
      <c r="A22" s="30">
        <f>'Daten-Eingabe'!A24</f>
        <v>0</v>
      </c>
      <c r="B22" s="28">
        <f t="shared" si="0"/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</row>
    <row r="23" spans="1:62" s="2" customFormat="1" ht="41" customHeight="1" x14ac:dyDescent="0.2">
      <c r="A23" s="30">
        <f>'Daten-Eingabe'!A25</f>
        <v>0</v>
      </c>
      <c r="B23" s="28">
        <f t="shared" si="0"/>
        <v>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</row>
    <row r="24" spans="1:62" s="2" customFormat="1" ht="41" customHeight="1" x14ac:dyDescent="0.2">
      <c r="A24" s="30">
        <f>'Daten-Eingabe'!A26</f>
        <v>0</v>
      </c>
      <c r="B24" s="28">
        <f t="shared" si="0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</row>
    <row r="25" spans="1:62" s="2" customFormat="1" ht="41" customHeight="1" x14ac:dyDescent="0.2">
      <c r="A25" s="30">
        <f>'Daten-Eingabe'!A27</f>
        <v>0</v>
      </c>
      <c r="B25" s="28">
        <f t="shared" si="0"/>
        <v>0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</row>
    <row r="26" spans="1:62" s="2" customFormat="1" ht="41" customHeight="1" x14ac:dyDescent="0.2">
      <c r="A26" s="30">
        <f>'Daten-Eingabe'!A28</f>
        <v>0</v>
      </c>
      <c r="B26" s="28">
        <f t="shared" si="0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</row>
    <row r="27" spans="1:62" ht="15" customHeight="1" x14ac:dyDescent="0.2">
      <c r="A27" s="12"/>
      <c r="B27" s="1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x14ac:dyDescent="0.2">
      <c r="A28" s="1" t="s">
        <v>68</v>
      </c>
      <c r="B28" s="1"/>
      <c r="C28" s="11">
        <f t="shared" ref="C28:AH28" si="1">SUM(C6:C27)</f>
        <v>0</v>
      </c>
      <c r="D28" s="11">
        <f t="shared" si="1"/>
        <v>0</v>
      </c>
      <c r="E28" s="11">
        <f t="shared" si="1"/>
        <v>0</v>
      </c>
      <c r="F28" s="11">
        <f t="shared" si="1"/>
        <v>0</v>
      </c>
      <c r="G28" s="11">
        <f t="shared" si="1"/>
        <v>0</v>
      </c>
      <c r="H28" s="11">
        <f t="shared" si="1"/>
        <v>0</v>
      </c>
      <c r="I28" s="11">
        <f t="shared" si="1"/>
        <v>0</v>
      </c>
      <c r="J28" s="11">
        <f t="shared" si="1"/>
        <v>0</v>
      </c>
      <c r="K28" s="11">
        <f t="shared" si="1"/>
        <v>0</v>
      </c>
      <c r="L28" s="11">
        <f t="shared" si="1"/>
        <v>0</v>
      </c>
      <c r="M28" s="11">
        <f t="shared" si="1"/>
        <v>0</v>
      </c>
      <c r="N28" s="11">
        <f t="shared" si="1"/>
        <v>0</v>
      </c>
      <c r="O28" s="11">
        <f t="shared" si="1"/>
        <v>0</v>
      </c>
      <c r="P28" s="11">
        <f t="shared" si="1"/>
        <v>0</v>
      </c>
      <c r="Q28" s="11">
        <f t="shared" si="1"/>
        <v>0</v>
      </c>
      <c r="R28" s="11">
        <f t="shared" si="1"/>
        <v>0</v>
      </c>
      <c r="S28" s="11">
        <f t="shared" si="1"/>
        <v>0</v>
      </c>
      <c r="T28" s="11">
        <f t="shared" si="1"/>
        <v>0</v>
      </c>
      <c r="U28" s="11">
        <f t="shared" si="1"/>
        <v>0</v>
      </c>
      <c r="V28" s="11">
        <f t="shared" si="1"/>
        <v>0</v>
      </c>
      <c r="W28" s="11">
        <f t="shared" si="1"/>
        <v>0</v>
      </c>
      <c r="X28" s="11">
        <f t="shared" si="1"/>
        <v>0</v>
      </c>
      <c r="Y28" s="11">
        <f t="shared" si="1"/>
        <v>0</v>
      </c>
      <c r="Z28" s="11">
        <f t="shared" si="1"/>
        <v>0</v>
      </c>
      <c r="AA28" s="11">
        <f t="shared" si="1"/>
        <v>0</v>
      </c>
      <c r="AB28" s="11">
        <f t="shared" si="1"/>
        <v>0</v>
      </c>
      <c r="AC28" s="11">
        <f t="shared" si="1"/>
        <v>0</v>
      </c>
      <c r="AD28" s="11">
        <f t="shared" si="1"/>
        <v>0</v>
      </c>
      <c r="AE28" s="11">
        <f t="shared" si="1"/>
        <v>0</v>
      </c>
      <c r="AF28" s="11">
        <f t="shared" si="1"/>
        <v>0</v>
      </c>
      <c r="AG28" s="11">
        <f t="shared" si="1"/>
        <v>0</v>
      </c>
      <c r="AH28" s="11">
        <f t="shared" si="1"/>
        <v>0</v>
      </c>
      <c r="AI28" s="11">
        <f t="shared" ref="AI28:BJ28" si="2">SUM(AI6:AI27)</f>
        <v>0</v>
      </c>
      <c r="AJ28" s="11">
        <f t="shared" si="2"/>
        <v>0</v>
      </c>
      <c r="AK28" s="11">
        <f t="shared" si="2"/>
        <v>0</v>
      </c>
      <c r="AL28" s="11">
        <f t="shared" si="2"/>
        <v>0</v>
      </c>
      <c r="AM28" s="11">
        <f t="shared" si="2"/>
        <v>0</v>
      </c>
      <c r="AN28" s="11">
        <f t="shared" si="2"/>
        <v>0</v>
      </c>
      <c r="AO28" s="11">
        <f t="shared" si="2"/>
        <v>0</v>
      </c>
      <c r="AP28" s="11">
        <f t="shared" si="2"/>
        <v>0</v>
      </c>
      <c r="AQ28" s="11">
        <f t="shared" si="2"/>
        <v>0</v>
      </c>
      <c r="AR28" s="11">
        <f t="shared" si="2"/>
        <v>0</v>
      </c>
      <c r="AS28" s="11">
        <f t="shared" si="2"/>
        <v>0</v>
      </c>
      <c r="AT28" s="11">
        <f t="shared" si="2"/>
        <v>0</v>
      </c>
      <c r="AU28" s="11">
        <f t="shared" si="2"/>
        <v>0</v>
      </c>
      <c r="AV28" s="11">
        <f t="shared" si="2"/>
        <v>0</v>
      </c>
      <c r="AW28" s="11">
        <f t="shared" si="2"/>
        <v>0</v>
      </c>
      <c r="AX28" s="11">
        <f t="shared" si="2"/>
        <v>0</v>
      </c>
      <c r="AY28" s="11">
        <f t="shared" si="2"/>
        <v>0</v>
      </c>
      <c r="AZ28" s="11">
        <f t="shared" si="2"/>
        <v>0</v>
      </c>
      <c r="BA28" s="11">
        <f t="shared" si="2"/>
        <v>0</v>
      </c>
      <c r="BB28" s="11">
        <f t="shared" si="2"/>
        <v>0</v>
      </c>
      <c r="BC28" s="11">
        <f t="shared" si="2"/>
        <v>0</v>
      </c>
      <c r="BD28" s="11">
        <f t="shared" si="2"/>
        <v>0</v>
      </c>
      <c r="BE28" s="11">
        <f t="shared" si="2"/>
        <v>0</v>
      </c>
      <c r="BF28" s="11">
        <f t="shared" si="2"/>
        <v>0</v>
      </c>
      <c r="BG28" s="11">
        <f t="shared" si="2"/>
        <v>0</v>
      </c>
      <c r="BH28" s="11">
        <f t="shared" si="2"/>
        <v>0</v>
      </c>
      <c r="BI28" s="11">
        <f t="shared" si="2"/>
        <v>0</v>
      </c>
      <c r="BJ28" s="11">
        <f t="shared" si="2"/>
        <v>0</v>
      </c>
    </row>
    <row r="29" spans="1:62" x14ac:dyDescent="0.2">
      <c r="A29" s="1"/>
      <c r="B29" s="1"/>
    </row>
    <row r="30" spans="1:62" x14ac:dyDescent="0.2">
      <c r="A30" s="1"/>
      <c r="B30" s="1"/>
    </row>
    <row r="31" spans="1:62" x14ac:dyDescent="0.2">
      <c r="A31" s="1"/>
      <c r="B31" s="1"/>
    </row>
    <row r="32" spans="1:62" x14ac:dyDescent="0.2">
      <c r="A32" s="1"/>
      <c r="B32" s="1"/>
    </row>
    <row r="33" spans="1:2" x14ac:dyDescent="0.2">
      <c r="A33" s="1"/>
      <c r="B33" s="1"/>
    </row>
    <row r="34" spans="1:2" x14ac:dyDescent="0.2">
      <c r="A34" s="1"/>
      <c r="B34" s="1"/>
    </row>
    <row r="35" spans="1:2" x14ac:dyDescent="0.2">
      <c r="A35" s="1"/>
      <c r="B35" s="1"/>
    </row>
    <row r="36" spans="1:2" x14ac:dyDescent="0.2">
      <c r="A36" s="1"/>
      <c r="B36" s="1"/>
    </row>
    <row r="37" spans="1:2" x14ac:dyDescent="0.2">
      <c r="A37" s="1"/>
      <c r="B37" s="1"/>
    </row>
    <row r="38" spans="1:2" x14ac:dyDescent="0.2">
      <c r="A38" s="1"/>
      <c r="B38" s="1"/>
    </row>
    <row r="39" spans="1:2" x14ac:dyDescent="0.2">
      <c r="A39" s="1"/>
      <c r="B39" s="1"/>
    </row>
    <row r="40" spans="1:2" x14ac:dyDescent="0.2">
      <c r="A40" s="1"/>
      <c r="B40" s="1"/>
    </row>
    <row r="41" spans="1:2" x14ac:dyDescent="0.2">
      <c r="A41" s="1"/>
      <c r="B41" s="1"/>
    </row>
    <row r="42" spans="1:2" x14ac:dyDescent="0.2">
      <c r="A42" s="1"/>
      <c r="B42" s="1"/>
    </row>
    <row r="43" spans="1:2" x14ac:dyDescent="0.2">
      <c r="A43" s="1"/>
      <c r="B43" s="1"/>
    </row>
  </sheetData>
  <sheetProtection algorithmName="SHA-512" hashValue="mJur8c3AG9VbOxKomfFQDRsELuyEF2KyY55nNoVMmejHSbPvyTH7LwBkDyzDf8jds3bdlzDgWjFRb8rv53w0XQ==" saltValue="6SRDQ0fwho80kY4qRszhwA==" spinCount="100000" sheet="1" objects="1" scenarios="1"/>
  <mergeCells count="1">
    <mergeCell ref="A5:B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01F10-8B00-4320-BDB2-BE2002511C7F}">
  <sheetPr>
    <tabColor theme="7" tint="0.79998168889431442"/>
  </sheetPr>
  <dimension ref="A1:BJ43"/>
  <sheetViews>
    <sheetView topLeftCell="A2" zoomScale="85" zoomScaleNormal="85" workbookViewId="0">
      <selection activeCell="Z9" sqref="Z9"/>
    </sheetView>
  </sheetViews>
  <sheetFormatPr baseColWidth="10" defaultColWidth="10.83203125" defaultRowHeight="16" x14ac:dyDescent="0.2"/>
  <cols>
    <col min="3" max="3" width="6.5" customWidth="1"/>
    <col min="4" max="4" width="6.5" bestFit="1" customWidth="1"/>
    <col min="5" max="62" width="6.33203125" bestFit="1" customWidth="1"/>
  </cols>
  <sheetData>
    <row r="1" spans="1:62" ht="23.25" x14ac:dyDescent="0.3">
      <c r="A1" s="6" t="s">
        <v>6</v>
      </c>
      <c r="B1" s="6"/>
    </row>
    <row r="3" spans="1:62" x14ac:dyDescent="0.2">
      <c r="A3" s="5" t="s">
        <v>71</v>
      </c>
      <c r="B3" s="5"/>
      <c r="C3" s="5"/>
      <c r="D3" s="5" t="s">
        <v>160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2" ht="41" customHeight="1" x14ac:dyDescent="0.2">
      <c r="A4" s="14" t="s">
        <v>0</v>
      </c>
      <c r="B4" s="15" t="s">
        <v>69</v>
      </c>
      <c r="C4" s="50" t="s">
        <v>72</v>
      </c>
      <c r="D4" s="50" t="s">
        <v>73</v>
      </c>
      <c r="E4" s="50" t="s">
        <v>74</v>
      </c>
      <c r="F4" s="50" t="s">
        <v>75</v>
      </c>
      <c r="G4" s="50" t="s">
        <v>76</v>
      </c>
      <c r="H4" s="50" t="s">
        <v>77</v>
      </c>
      <c r="I4" s="50" t="s">
        <v>78</v>
      </c>
      <c r="J4" s="50" t="s">
        <v>79</v>
      </c>
      <c r="K4" s="50" t="s">
        <v>80</v>
      </c>
      <c r="L4" s="50" t="s">
        <v>81</v>
      </c>
      <c r="M4" s="50" t="s">
        <v>82</v>
      </c>
      <c r="N4" s="50" t="s">
        <v>83</v>
      </c>
      <c r="O4" s="50" t="s">
        <v>84</v>
      </c>
      <c r="P4" s="50" t="s">
        <v>85</v>
      </c>
      <c r="Q4" s="50" t="s">
        <v>86</v>
      </c>
      <c r="R4" s="50" t="s">
        <v>87</v>
      </c>
      <c r="S4" s="50" t="s">
        <v>88</v>
      </c>
      <c r="T4" s="50" t="s">
        <v>89</v>
      </c>
      <c r="U4" s="50" t="s">
        <v>90</v>
      </c>
      <c r="V4" s="50" t="s">
        <v>91</v>
      </c>
      <c r="W4" s="50" t="s">
        <v>92</v>
      </c>
      <c r="X4" s="50" t="s">
        <v>93</v>
      </c>
      <c r="Y4" s="50" t="s">
        <v>94</v>
      </c>
      <c r="Z4" s="50" t="s">
        <v>95</v>
      </c>
      <c r="AA4" s="50" t="s">
        <v>96</v>
      </c>
      <c r="AB4" s="50" t="s">
        <v>97</v>
      </c>
      <c r="AC4" s="50" t="s">
        <v>98</v>
      </c>
      <c r="AD4" s="50" t="s">
        <v>99</v>
      </c>
      <c r="AE4" s="50" t="s">
        <v>100</v>
      </c>
      <c r="AF4" s="50" t="s">
        <v>101</v>
      </c>
      <c r="AG4" s="50" t="s">
        <v>102</v>
      </c>
      <c r="AH4" s="50" t="s">
        <v>103</v>
      </c>
      <c r="AI4" s="50" t="s">
        <v>104</v>
      </c>
      <c r="AJ4" s="50" t="s">
        <v>105</v>
      </c>
      <c r="AK4" s="50" t="s">
        <v>106</v>
      </c>
      <c r="AL4" s="50" t="s">
        <v>107</v>
      </c>
      <c r="AM4" s="50" t="s">
        <v>108</v>
      </c>
      <c r="AN4" s="50" t="s">
        <v>109</v>
      </c>
      <c r="AO4" s="50" t="s">
        <v>110</v>
      </c>
      <c r="AP4" s="50" t="s">
        <v>111</v>
      </c>
      <c r="AQ4" s="50" t="s">
        <v>112</v>
      </c>
      <c r="AR4" s="50" t="s">
        <v>113</v>
      </c>
      <c r="AS4" s="50" t="s">
        <v>114</v>
      </c>
      <c r="AT4" s="50" t="s">
        <v>115</v>
      </c>
      <c r="AU4" s="50" t="s">
        <v>116</v>
      </c>
      <c r="AV4" s="50" t="s">
        <v>117</v>
      </c>
      <c r="AW4" s="50" t="s">
        <v>118</v>
      </c>
      <c r="AX4" s="50" t="s">
        <v>119</v>
      </c>
      <c r="AY4" s="50" t="s">
        <v>120</v>
      </c>
      <c r="AZ4" s="50" t="s">
        <v>121</v>
      </c>
      <c r="BA4" s="50" t="s">
        <v>122</v>
      </c>
      <c r="BB4" s="50" t="s">
        <v>123</v>
      </c>
      <c r="BC4" s="50" t="s">
        <v>124</v>
      </c>
      <c r="BD4" s="50" t="s">
        <v>125</v>
      </c>
      <c r="BE4" s="50" t="s">
        <v>126</v>
      </c>
      <c r="BF4" s="50" t="s">
        <v>127</v>
      </c>
      <c r="BG4" s="50" t="s">
        <v>128</v>
      </c>
      <c r="BH4" s="50" t="s">
        <v>129</v>
      </c>
      <c r="BI4" s="50" t="s">
        <v>130</v>
      </c>
      <c r="BJ4" s="50" t="s">
        <v>131</v>
      </c>
    </row>
    <row r="5" spans="1:62" x14ac:dyDescent="0.2">
      <c r="A5" s="48" t="s">
        <v>4</v>
      </c>
      <c r="B5" s="48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</row>
    <row r="6" spans="1:62" ht="41" customHeight="1" x14ac:dyDescent="0.2">
      <c r="A6" s="16">
        <f>'Daten-Eingabe'!A8</f>
        <v>10</v>
      </c>
      <c r="B6" s="16">
        <f>SUM(C6:BK6)</f>
        <v>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</row>
    <row r="7" spans="1:62" ht="41" customHeight="1" x14ac:dyDescent="0.2">
      <c r="A7" s="16">
        <f>'Daten-Eingabe'!A9</f>
        <v>7</v>
      </c>
      <c r="B7" s="16">
        <f t="shared" ref="B7:B26" si="0">SUM(C7:BK7)</f>
        <v>0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</row>
    <row r="8" spans="1:62" ht="41" customHeight="1" x14ac:dyDescent="0.2">
      <c r="A8" s="16">
        <f>'Daten-Eingabe'!A10</f>
        <v>4</v>
      </c>
      <c r="B8" s="16">
        <f t="shared" si="0"/>
        <v>0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</row>
    <row r="9" spans="1:62" ht="41" customHeight="1" x14ac:dyDescent="0.2">
      <c r="A9" s="16" t="str">
        <f>'Daten-Eingabe'!A11</f>
        <v>3-6-10</v>
      </c>
      <c r="B9" s="16">
        <f t="shared" si="0"/>
        <v>0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</row>
    <row r="10" spans="1:62" ht="41" customHeight="1" x14ac:dyDescent="0.2">
      <c r="A10" s="16">
        <f>'Daten-Eingabe'!A12</f>
        <v>6</v>
      </c>
      <c r="B10" s="16">
        <f t="shared" si="0"/>
        <v>0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</row>
    <row r="11" spans="1:62" ht="41" customHeight="1" x14ac:dyDescent="0.2">
      <c r="A11" s="16">
        <f>'Daten-Eingabe'!A13</f>
        <v>2</v>
      </c>
      <c r="B11" s="16">
        <f t="shared" si="0"/>
        <v>0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</row>
    <row r="12" spans="1:62" ht="41" customHeight="1" x14ac:dyDescent="0.2">
      <c r="A12" s="16">
        <f>'Daten-Eingabe'!A14</f>
        <v>3</v>
      </c>
      <c r="B12" s="16">
        <f t="shared" si="0"/>
        <v>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</row>
    <row r="13" spans="1:62" ht="41" customHeight="1" x14ac:dyDescent="0.2">
      <c r="A13" s="16">
        <f>'Daten-Eingabe'!A15</f>
        <v>8</v>
      </c>
      <c r="B13" s="16">
        <f t="shared" si="0"/>
        <v>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ht="41" customHeight="1" x14ac:dyDescent="0.2">
      <c r="A14" s="16">
        <f>'Daten-Eingabe'!A16</f>
        <v>9</v>
      </c>
      <c r="B14" s="16">
        <f t="shared" si="0"/>
        <v>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</row>
    <row r="15" spans="1:62" ht="41" customHeight="1" x14ac:dyDescent="0.2">
      <c r="A15" s="16" t="str">
        <f>'Daten-Eingabe'!A17</f>
        <v>3-10</v>
      </c>
      <c r="B15" s="16">
        <f t="shared" si="0"/>
        <v>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</row>
    <row r="16" spans="1:62" ht="41" customHeight="1" x14ac:dyDescent="0.2">
      <c r="A16" s="16" t="str">
        <f>'Daten-Eingabe'!A18</f>
        <v>2-4-5</v>
      </c>
      <c r="B16" s="16">
        <f t="shared" si="0"/>
        <v>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</row>
    <row r="17" spans="1:62" ht="41" customHeight="1" x14ac:dyDescent="0.2">
      <c r="A17" s="16" t="str">
        <f>'Daten-Eingabe'!A19</f>
        <v>1-2-4-10</v>
      </c>
      <c r="B17" s="28">
        <f t="shared" si="0"/>
        <v>0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</row>
    <row r="18" spans="1:62" ht="41" customHeight="1" x14ac:dyDescent="0.2">
      <c r="A18" s="16" t="str">
        <f>'Daten-Eingabe'!A20</f>
        <v>1-2-4</v>
      </c>
      <c r="B18" s="28">
        <f t="shared" si="0"/>
        <v>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</row>
    <row r="19" spans="1:62" ht="41" customHeight="1" x14ac:dyDescent="0.2">
      <c r="A19" s="16" t="str">
        <f>'Daten-Eingabe'!A21</f>
        <v>4-7</v>
      </c>
      <c r="B19" s="28">
        <f t="shared" si="0"/>
        <v>0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</row>
    <row r="20" spans="1:62" ht="41" customHeight="1" x14ac:dyDescent="0.2">
      <c r="A20" s="16" t="str">
        <f>'Daten-Eingabe'!A22</f>
        <v>3-9</v>
      </c>
      <c r="B20" s="28">
        <f t="shared" si="0"/>
        <v>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</row>
    <row r="21" spans="1:62" ht="41" customHeight="1" x14ac:dyDescent="0.2">
      <c r="A21" s="16">
        <f>'Daten-Eingabe'!A23</f>
        <v>0</v>
      </c>
      <c r="B21" s="28">
        <f t="shared" si="0"/>
        <v>0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</row>
    <row r="22" spans="1:62" ht="41" customHeight="1" x14ac:dyDescent="0.2">
      <c r="A22" s="16">
        <f>'Daten-Eingabe'!A24</f>
        <v>0</v>
      </c>
      <c r="B22" s="28">
        <f t="shared" si="0"/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</row>
    <row r="23" spans="1:62" ht="41" customHeight="1" x14ac:dyDescent="0.2">
      <c r="A23" s="16">
        <f>'Daten-Eingabe'!A25</f>
        <v>0</v>
      </c>
      <c r="B23" s="28">
        <f t="shared" si="0"/>
        <v>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</row>
    <row r="24" spans="1:62" ht="41" customHeight="1" x14ac:dyDescent="0.2">
      <c r="A24" s="16">
        <f>'Daten-Eingabe'!A26</f>
        <v>0</v>
      </c>
      <c r="B24" s="28">
        <f t="shared" si="0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</row>
    <row r="25" spans="1:62" ht="41" customHeight="1" x14ac:dyDescent="0.2">
      <c r="A25" s="16">
        <f>'Daten-Eingabe'!A27</f>
        <v>0</v>
      </c>
      <c r="B25" s="28">
        <f t="shared" si="0"/>
        <v>0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</row>
    <row r="26" spans="1:62" ht="41" customHeight="1" x14ac:dyDescent="0.2">
      <c r="A26" s="16">
        <f>'Daten-Eingabe'!A28</f>
        <v>0</v>
      </c>
      <c r="B26" s="28">
        <f t="shared" si="0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</row>
    <row r="27" spans="1:62" ht="15" customHeight="1" x14ac:dyDescent="0.2">
      <c r="A27" s="12"/>
      <c r="B27" s="1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ht="15" x14ac:dyDescent="0.2">
      <c r="A28" s="1" t="s">
        <v>68</v>
      </c>
      <c r="B28" s="1"/>
      <c r="C28" s="11">
        <f t="shared" ref="C28:AH28" si="1">SUM(C6:C27)</f>
        <v>0</v>
      </c>
      <c r="D28" s="11">
        <f t="shared" si="1"/>
        <v>0</v>
      </c>
      <c r="E28" s="11">
        <f t="shared" si="1"/>
        <v>0</v>
      </c>
      <c r="F28" s="11">
        <f t="shared" si="1"/>
        <v>0</v>
      </c>
      <c r="G28" s="11">
        <f t="shared" si="1"/>
        <v>0</v>
      </c>
      <c r="H28" s="11">
        <f t="shared" si="1"/>
        <v>0</v>
      </c>
      <c r="I28" s="11">
        <f t="shared" si="1"/>
        <v>0</v>
      </c>
      <c r="J28" s="11">
        <f t="shared" si="1"/>
        <v>0</v>
      </c>
      <c r="K28" s="11">
        <f t="shared" si="1"/>
        <v>0</v>
      </c>
      <c r="L28" s="11">
        <f t="shared" si="1"/>
        <v>0</v>
      </c>
      <c r="M28" s="11">
        <f t="shared" si="1"/>
        <v>0</v>
      </c>
      <c r="N28" s="11">
        <f t="shared" si="1"/>
        <v>0</v>
      </c>
      <c r="O28" s="11">
        <f t="shared" si="1"/>
        <v>0</v>
      </c>
      <c r="P28" s="11">
        <f t="shared" si="1"/>
        <v>0</v>
      </c>
      <c r="Q28" s="11">
        <f t="shared" si="1"/>
        <v>0</v>
      </c>
      <c r="R28" s="11">
        <f t="shared" si="1"/>
        <v>0</v>
      </c>
      <c r="S28" s="11">
        <f t="shared" si="1"/>
        <v>0</v>
      </c>
      <c r="T28" s="11">
        <f t="shared" si="1"/>
        <v>0</v>
      </c>
      <c r="U28" s="11">
        <f t="shared" si="1"/>
        <v>0</v>
      </c>
      <c r="V28" s="11">
        <f t="shared" si="1"/>
        <v>0</v>
      </c>
      <c r="W28" s="11">
        <f t="shared" si="1"/>
        <v>0</v>
      </c>
      <c r="X28" s="11">
        <f t="shared" si="1"/>
        <v>0</v>
      </c>
      <c r="Y28" s="11">
        <f t="shared" si="1"/>
        <v>0</v>
      </c>
      <c r="Z28" s="11">
        <f t="shared" si="1"/>
        <v>0</v>
      </c>
      <c r="AA28" s="11">
        <f t="shared" si="1"/>
        <v>0</v>
      </c>
      <c r="AB28" s="11">
        <f t="shared" si="1"/>
        <v>0</v>
      </c>
      <c r="AC28" s="11">
        <f t="shared" si="1"/>
        <v>0</v>
      </c>
      <c r="AD28" s="11">
        <f t="shared" si="1"/>
        <v>0</v>
      </c>
      <c r="AE28" s="11">
        <f t="shared" si="1"/>
        <v>0</v>
      </c>
      <c r="AF28" s="11">
        <f t="shared" si="1"/>
        <v>0</v>
      </c>
      <c r="AG28" s="11">
        <f t="shared" si="1"/>
        <v>0</v>
      </c>
      <c r="AH28" s="11">
        <f t="shared" si="1"/>
        <v>0</v>
      </c>
      <c r="AI28" s="11">
        <f t="shared" ref="AI28:BJ28" si="2">SUM(AI6:AI27)</f>
        <v>0</v>
      </c>
      <c r="AJ28" s="11">
        <f t="shared" si="2"/>
        <v>0</v>
      </c>
      <c r="AK28" s="11">
        <f t="shared" si="2"/>
        <v>0</v>
      </c>
      <c r="AL28" s="11">
        <f t="shared" si="2"/>
        <v>0</v>
      </c>
      <c r="AM28" s="11">
        <f t="shared" si="2"/>
        <v>0</v>
      </c>
      <c r="AN28" s="11">
        <f t="shared" si="2"/>
        <v>0</v>
      </c>
      <c r="AO28" s="11">
        <f t="shared" si="2"/>
        <v>0</v>
      </c>
      <c r="AP28" s="11">
        <f t="shared" si="2"/>
        <v>0</v>
      </c>
      <c r="AQ28" s="11">
        <f t="shared" si="2"/>
        <v>0</v>
      </c>
      <c r="AR28" s="11">
        <f t="shared" si="2"/>
        <v>0</v>
      </c>
      <c r="AS28" s="11">
        <f t="shared" si="2"/>
        <v>0</v>
      </c>
      <c r="AT28" s="11">
        <f t="shared" si="2"/>
        <v>0</v>
      </c>
      <c r="AU28" s="11">
        <f t="shared" si="2"/>
        <v>0</v>
      </c>
      <c r="AV28" s="11">
        <f t="shared" si="2"/>
        <v>0</v>
      </c>
      <c r="AW28" s="11">
        <f t="shared" si="2"/>
        <v>0</v>
      </c>
      <c r="AX28" s="11">
        <f t="shared" si="2"/>
        <v>0</v>
      </c>
      <c r="AY28" s="11">
        <f t="shared" si="2"/>
        <v>0</v>
      </c>
      <c r="AZ28" s="11">
        <f t="shared" si="2"/>
        <v>0</v>
      </c>
      <c r="BA28" s="11">
        <f t="shared" si="2"/>
        <v>0</v>
      </c>
      <c r="BB28" s="11">
        <f t="shared" si="2"/>
        <v>0</v>
      </c>
      <c r="BC28" s="11">
        <f t="shared" si="2"/>
        <v>0</v>
      </c>
      <c r="BD28" s="11">
        <f t="shared" si="2"/>
        <v>0</v>
      </c>
      <c r="BE28" s="11">
        <f t="shared" si="2"/>
        <v>0</v>
      </c>
      <c r="BF28" s="11">
        <f t="shared" si="2"/>
        <v>0</v>
      </c>
      <c r="BG28" s="11">
        <f t="shared" si="2"/>
        <v>0</v>
      </c>
      <c r="BH28" s="11">
        <f t="shared" si="2"/>
        <v>0</v>
      </c>
      <c r="BI28" s="11">
        <f t="shared" si="2"/>
        <v>0</v>
      </c>
      <c r="BJ28" s="11">
        <f t="shared" si="2"/>
        <v>0</v>
      </c>
    </row>
    <row r="29" spans="1:62" ht="15" x14ac:dyDescent="0.2">
      <c r="A29" s="1"/>
      <c r="B29" s="1"/>
    </row>
    <row r="30" spans="1:62" ht="15" x14ac:dyDescent="0.2">
      <c r="A30" s="1"/>
      <c r="B30" s="1"/>
    </row>
    <row r="31" spans="1:62" ht="15" x14ac:dyDescent="0.2">
      <c r="A31" s="1"/>
      <c r="B31" s="1"/>
    </row>
    <row r="32" spans="1:62" ht="15" x14ac:dyDescent="0.2">
      <c r="A32" s="1"/>
      <c r="B32" s="1"/>
    </row>
    <row r="33" spans="1:2" ht="15" x14ac:dyDescent="0.2">
      <c r="A33" s="1"/>
      <c r="B33" s="1"/>
    </row>
    <row r="34" spans="1:2" ht="15" x14ac:dyDescent="0.2">
      <c r="A34" s="1"/>
      <c r="B34" s="1"/>
    </row>
    <row r="35" spans="1:2" ht="15" x14ac:dyDescent="0.2">
      <c r="A35" s="1"/>
      <c r="B35" s="1"/>
    </row>
    <row r="36" spans="1:2" ht="15" x14ac:dyDescent="0.2">
      <c r="A36" s="1"/>
      <c r="B36" s="1"/>
    </row>
    <row r="37" spans="1:2" x14ac:dyDescent="0.2">
      <c r="A37" s="1"/>
      <c r="B37" s="1"/>
    </row>
    <row r="38" spans="1:2" x14ac:dyDescent="0.2">
      <c r="A38" s="1"/>
      <c r="B38" s="1"/>
    </row>
    <row r="39" spans="1:2" x14ac:dyDescent="0.2">
      <c r="A39" s="1"/>
      <c r="B39" s="1"/>
    </row>
    <row r="40" spans="1:2" x14ac:dyDescent="0.2">
      <c r="A40" s="1"/>
      <c r="B40" s="1"/>
    </row>
    <row r="41" spans="1:2" x14ac:dyDescent="0.2">
      <c r="A41" s="1"/>
      <c r="B41" s="1"/>
    </row>
    <row r="42" spans="1:2" x14ac:dyDescent="0.2">
      <c r="A42" s="1"/>
      <c r="B42" s="1"/>
    </row>
    <row r="43" spans="1:2" x14ac:dyDescent="0.2">
      <c r="A43" s="1"/>
      <c r="B43" s="1"/>
    </row>
  </sheetData>
  <sheetProtection algorithmName="SHA-512" hashValue="wkafIDGM9JVtn+qZ+Ut066IT6hNbEJZ8iWWY7CKkx6wxJ7G7bhsVPLA89vb14V1VELi81AtRFd4W5e/MztN0Iw==" saltValue="JjU6NJVWSle37bgcOwyiqA==" spinCount="100000" sheet="1" objects="1" scenarios="1"/>
  <mergeCells count="1">
    <mergeCell ref="A5:B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7CD86-7C43-4D02-958F-C12A25166EA9}">
  <sheetPr>
    <tabColor theme="5"/>
  </sheetPr>
  <dimension ref="A1:N47"/>
  <sheetViews>
    <sheetView workbookViewId="0">
      <selection activeCell="M11" sqref="M11"/>
    </sheetView>
  </sheetViews>
  <sheetFormatPr baseColWidth="10" defaultColWidth="10.83203125" defaultRowHeight="16" x14ac:dyDescent="0.2"/>
  <cols>
    <col min="3" max="5" width="16.83203125" customWidth="1"/>
    <col min="6" max="6" width="3" customWidth="1"/>
    <col min="8" max="8" width="11.6640625" customWidth="1"/>
    <col min="9" max="9" width="3" customWidth="1"/>
    <col min="11" max="11" width="11.83203125" customWidth="1"/>
    <col min="12" max="12" width="3" customWidth="1"/>
    <col min="14" max="14" width="17.33203125" customWidth="1"/>
  </cols>
  <sheetData>
    <row r="1" spans="1:14" ht="23.25" x14ac:dyDescent="0.3">
      <c r="A1" s="6" t="s">
        <v>6</v>
      </c>
      <c r="B1" s="6"/>
    </row>
    <row r="3" spans="1:14" ht="15" x14ac:dyDescent="0.2">
      <c r="A3" s="5"/>
      <c r="B3" s="5"/>
    </row>
    <row r="5" spans="1:14" ht="15" x14ac:dyDescent="0.2">
      <c r="A5" s="5" t="s">
        <v>133</v>
      </c>
      <c r="B5" s="5"/>
    </row>
    <row r="7" spans="1:14" ht="51" x14ac:dyDescent="0.2">
      <c r="A7" s="14" t="s">
        <v>0</v>
      </c>
      <c r="B7" s="15" t="s">
        <v>69</v>
      </c>
      <c r="C7" s="15" t="s">
        <v>134</v>
      </c>
      <c r="D7" s="15" t="s">
        <v>135</v>
      </c>
      <c r="E7" s="15" t="s">
        <v>136</v>
      </c>
      <c r="G7" s="15" t="s">
        <v>137</v>
      </c>
      <c r="H7" s="15" t="s">
        <v>138</v>
      </c>
      <c r="J7" s="15" t="s">
        <v>139</v>
      </c>
      <c r="K7" s="15" t="s">
        <v>140</v>
      </c>
      <c r="M7" s="15" t="s">
        <v>141</v>
      </c>
      <c r="N7" s="15" t="s">
        <v>142</v>
      </c>
    </row>
    <row r="8" spans="1:14" ht="15" hidden="1" x14ac:dyDescent="0.2">
      <c r="A8" s="14" t="s">
        <v>4</v>
      </c>
      <c r="B8" s="14"/>
      <c r="C8" s="2"/>
      <c r="D8" s="2"/>
      <c r="E8" s="2"/>
      <c r="G8" s="2"/>
      <c r="H8" s="2"/>
      <c r="J8" s="2"/>
      <c r="K8" s="2"/>
      <c r="M8" s="2"/>
      <c r="N8" s="2"/>
    </row>
    <row r="9" spans="1:14" ht="15" hidden="1" x14ac:dyDescent="0.2">
      <c r="A9" s="14"/>
      <c r="B9" s="14"/>
      <c r="C9" s="2"/>
      <c r="D9" s="2"/>
      <c r="E9" s="2"/>
      <c r="G9" s="2"/>
      <c r="H9" s="2"/>
      <c r="J9" s="2"/>
      <c r="K9" s="2"/>
      <c r="M9" s="2"/>
      <c r="N9" s="2"/>
    </row>
    <row r="10" spans="1:14" ht="15" x14ac:dyDescent="0.2">
      <c r="A10" s="16">
        <f>'Daten-Eingabe'!A8</f>
        <v>10</v>
      </c>
      <c r="B10" s="16"/>
      <c r="C10" s="18">
        <f>'Eingabe Sparefehler Wettkämpfe'!B6</f>
        <v>0</v>
      </c>
      <c r="D10" s="18">
        <f>'Eingabe Fehler Sparetraining'!B6</f>
        <v>0</v>
      </c>
      <c r="E10" s="18">
        <f>'Eingabe Würfe Sparetraining'!B6</f>
        <v>0</v>
      </c>
      <c r="G10" s="19">
        <f>'Daten-Eingabe'!B8</f>
        <v>10</v>
      </c>
      <c r="H10" s="19">
        <f>'Daten-Eingabe'!E17</f>
        <v>0.25</v>
      </c>
      <c r="J10" s="19">
        <f>C10*G10</f>
        <v>0</v>
      </c>
      <c r="K10" s="19">
        <f>ROUND(D10*G10*H10,0)</f>
        <v>0</v>
      </c>
      <c r="M10" s="2">
        <f>J10+K10-E10</f>
        <v>0</v>
      </c>
      <c r="N10" s="2">
        <f>IF(E10&gt;0,(E10-D10)/E10,0)</f>
        <v>0</v>
      </c>
    </row>
    <row r="11" spans="1:14" ht="15" x14ac:dyDescent="0.2">
      <c r="A11" s="16">
        <f>'Daten-Eingabe'!A9</f>
        <v>7</v>
      </c>
      <c r="B11" s="16"/>
      <c r="C11" s="18">
        <f>'Eingabe Sparefehler Wettkämpfe'!B7</f>
        <v>0</v>
      </c>
      <c r="D11" s="18">
        <f>'Eingabe Fehler Sparetraining'!B7</f>
        <v>0</v>
      </c>
      <c r="E11" s="18">
        <f>'Eingabe Würfe Sparetraining'!B7</f>
        <v>0</v>
      </c>
      <c r="G11" s="19">
        <f>'Daten-Eingabe'!B9</f>
        <v>10</v>
      </c>
      <c r="H11" s="19">
        <f>H10</f>
        <v>0.25</v>
      </c>
      <c r="J11" s="19">
        <f t="shared" ref="J11:J20" si="0">C11*G11</f>
        <v>0</v>
      </c>
      <c r="K11" s="19">
        <f t="shared" ref="K11:K20" si="1">ROUND(D11*G11*H11,0)</f>
        <v>0</v>
      </c>
      <c r="M11" s="2">
        <f t="shared" ref="M11:M20" si="2">J11+K11-E11</f>
        <v>0</v>
      </c>
      <c r="N11" s="2">
        <f t="shared" ref="N11:N20" si="3">IF(E11&gt;0,(E11-D11)/E11,0)</f>
        <v>0</v>
      </c>
    </row>
    <row r="12" spans="1:14" ht="15" x14ac:dyDescent="0.2">
      <c r="A12" s="16">
        <f>'Daten-Eingabe'!A10</f>
        <v>4</v>
      </c>
      <c r="B12" s="16"/>
      <c r="C12" s="18">
        <f>'Eingabe Sparefehler Wettkämpfe'!B8</f>
        <v>0</v>
      </c>
      <c r="D12" s="18">
        <f>'Eingabe Fehler Sparetraining'!B8</f>
        <v>0</v>
      </c>
      <c r="E12" s="18">
        <f>'Eingabe Würfe Sparetraining'!B8</f>
        <v>0</v>
      </c>
      <c r="G12" s="19">
        <f>'Daten-Eingabe'!B10</f>
        <v>10</v>
      </c>
      <c r="H12" s="19">
        <f t="shared" ref="H12:H30" si="4">H11</f>
        <v>0.25</v>
      </c>
      <c r="J12" s="19">
        <f t="shared" si="0"/>
        <v>0</v>
      </c>
      <c r="K12" s="19">
        <f t="shared" si="1"/>
        <v>0</v>
      </c>
      <c r="M12" s="2">
        <f t="shared" si="2"/>
        <v>0</v>
      </c>
      <c r="N12" s="2">
        <f t="shared" si="3"/>
        <v>0</v>
      </c>
    </row>
    <row r="13" spans="1:14" ht="15" x14ac:dyDescent="0.2">
      <c r="A13" s="16" t="str">
        <f>'Daten-Eingabe'!A11</f>
        <v>3-6-10</v>
      </c>
      <c r="B13" s="17"/>
      <c r="C13" s="18">
        <f>'Eingabe Sparefehler Wettkämpfe'!B9</f>
        <v>0</v>
      </c>
      <c r="D13" s="18">
        <f>'Eingabe Fehler Sparetraining'!B9</f>
        <v>0</v>
      </c>
      <c r="E13" s="18">
        <f>'Eingabe Würfe Sparetraining'!B9</f>
        <v>0</v>
      </c>
      <c r="G13" s="19">
        <f>'Daten-Eingabe'!B11</f>
        <v>5</v>
      </c>
      <c r="H13" s="19">
        <f t="shared" si="4"/>
        <v>0.25</v>
      </c>
      <c r="J13" s="19">
        <f t="shared" si="0"/>
        <v>0</v>
      </c>
      <c r="K13" s="19">
        <f t="shared" si="1"/>
        <v>0</v>
      </c>
      <c r="M13" s="2">
        <f t="shared" si="2"/>
        <v>0</v>
      </c>
      <c r="N13" s="2">
        <f t="shared" si="3"/>
        <v>0</v>
      </c>
    </row>
    <row r="14" spans="1:14" ht="15" x14ac:dyDescent="0.2">
      <c r="A14" s="16">
        <f>'Daten-Eingabe'!A12</f>
        <v>6</v>
      </c>
      <c r="B14" s="16"/>
      <c r="C14" s="18">
        <f>'Eingabe Sparefehler Wettkämpfe'!B10</f>
        <v>0</v>
      </c>
      <c r="D14" s="18">
        <f>'Eingabe Fehler Sparetraining'!B10</f>
        <v>0</v>
      </c>
      <c r="E14" s="18">
        <f>'Eingabe Würfe Sparetraining'!B10</f>
        <v>0</v>
      </c>
      <c r="G14" s="19">
        <f>'Daten-Eingabe'!B12</f>
        <v>10</v>
      </c>
      <c r="H14" s="19">
        <f t="shared" si="4"/>
        <v>0.25</v>
      </c>
      <c r="J14" s="19">
        <f t="shared" si="0"/>
        <v>0</v>
      </c>
      <c r="K14" s="19">
        <f t="shared" si="1"/>
        <v>0</v>
      </c>
      <c r="M14" s="2">
        <f t="shared" si="2"/>
        <v>0</v>
      </c>
      <c r="N14" s="2">
        <f t="shared" si="3"/>
        <v>0</v>
      </c>
    </row>
    <row r="15" spans="1:14" ht="15" x14ac:dyDescent="0.2">
      <c r="A15" s="16">
        <f>'Daten-Eingabe'!A13</f>
        <v>2</v>
      </c>
      <c r="B15" s="16"/>
      <c r="C15" s="18">
        <f>'Eingabe Sparefehler Wettkämpfe'!B11</f>
        <v>0</v>
      </c>
      <c r="D15" s="18">
        <f>'Eingabe Fehler Sparetraining'!B11</f>
        <v>0</v>
      </c>
      <c r="E15" s="18">
        <f>'Eingabe Würfe Sparetraining'!B11</f>
        <v>0</v>
      </c>
      <c r="G15" s="19">
        <f>'Daten-Eingabe'!B13</f>
        <v>10</v>
      </c>
      <c r="H15" s="19">
        <f t="shared" si="4"/>
        <v>0.25</v>
      </c>
      <c r="J15" s="19">
        <f t="shared" si="0"/>
        <v>0</v>
      </c>
      <c r="K15" s="19">
        <f t="shared" si="1"/>
        <v>0</v>
      </c>
      <c r="M15" s="2">
        <f t="shared" si="2"/>
        <v>0</v>
      </c>
      <c r="N15" s="2">
        <f t="shared" si="3"/>
        <v>0</v>
      </c>
    </row>
    <row r="16" spans="1:14" ht="15" x14ac:dyDescent="0.2">
      <c r="A16" s="16">
        <f>'Daten-Eingabe'!A14</f>
        <v>3</v>
      </c>
      <c r="B16" s="16"/>
      <c r="C16" s="18">
        <f>'Eingabe Sparefehler Wettkämpfe'!B12</f>
        <v>0</v>
      </c>
      <c r="D16" s="18">
        <f>'Eingabe Fehler Sparetraining'!B12</f>
        <v>0</v>
      </c>
      <c r="E16" s="18">
        <f>'Eingabe Würfe Sparetraining'!B12</f>
        <v>0</v>
      </c>
      <c r="G16" s="19">
        <f>'Daten-Eingabe'!B14</f>
        <v>10</v>
      </c>
      <c r="H16" s="19">
        <f t="shared" si="4"/>
        <v>0.25</v>
      </c>
      <c r="J16" s="19">
        <f t="shared" si="0"/>
        <v>0</v>
      </c>
      <c r="K16" s="19">
        <f t="shared" si="1"/>
        <v>0</v>
      </c>
      <c r="M16" s="2">
        <f t="shared" si="2"/>
        <v>0</v>
      </c>
      <c r="N16" s="2">
        <f t="shared" si="3"/>
        <v>0</v>
      </c>
    </row>
    <row r="17" spans="1:14" ht="15" x14ac:dyDescent="0.2">
      <c r="A17" s="16">
        <f>'Daten-Eingabe'!A15</f>
        <v>8</v>
      </c>
      <c r="B17" s="16"/>
      <c r="C17" s="18">
        <f>'Eingabe Sparefehler Wettkämpfe'!B13</f>
        <v>0</v>
      </c>
      <c r="D17" s="18">
        <f>'Eingabe Fehler Sparetraining'!B13</f>
        <v>0</v>
      </c>
      <c r="E17" s="18">
        <f>'Eingabe Würfe Sparetraining'!B13</f>
        <v>0</v>
      </c>
      <c r="G17" s="19">
        <f>'Daten-Eingabe'!B15</f>
        <v>10</v>
      </c>
      <c r="H17" s="19">
        <f t="shared" si="4"/>
        <v>0.25</v>
      </c>
      <c r="J17" s="19">
        <f t="shared" si="0"/>
        <v>0</v>
      </c>
      <c r="K17" s="19">
        <f t="shared" si="1"/>
        <v>0</v>
      </c>
      <c r="M17" s="2">
        <f t="shared" si="2"/>
        <v>0</v>
      </c>
      <c r="N17" s="2">
        <f t="shared" si="3"/>
        <v>0</v>
      </c>
    </row>
    <row r="18" spans="1:14" ht="15" x14ac:dyDescent="0.2">
      <c r="A18" s="16">
        <f>'Daten-Eingabe'!A16</f>
        <v>9</v>
      </c>
      <c r="B18" s="16"/>
      <c r="C18" s="18">
        <f>'Eingabe Sparefehler Wettkämpfe'!B14</f>
        <v>0</v>
      </c>
      <c r="D18" s="18">
        <f>'Eingabe Fehler Sparetraining'!B14</f>
        <v>0</v>
      </c>
      <c r="E18" s="18">
        <f>'Eingabe Würfe Sparetraining'!B14</f>
        <v>0</v>
      </c>
      <c r="G18" s="19">
        <f>'Daten-Eingabe'!B16</f>
        <v>10</v>
      </c>
      <c r="H18" s="19">
        <f t="shared" si="4"/>
        <v>0.25</v>
      </c>
      <c r="J18" s="19">
        <f t="shared" si="0"/>
        <v>0</v>
      </c>
      <c r="K18" s="19">
        <f t="shared" si="1"/>
        <v>0</v>
      </c>
      <c r="M18" s="2">
        <f t="shared" si="2"/>
        <v>0</v>
      </c>
      <c r="N18" s="2">
        <f t="shared" si="3"/>
        <v>0</v>
      </c>
    </row>
    <row r="19" spans="1:14" ht="15" x14ac:dyDescent="0.2">
      <c r="A19" s="16" t="str">
        <f>'Daten-Eingabe'!A17</f>
        <v>3-10</v>
      </c>
      <c r="B19" s="16"/>
      <c r="C19" s="18">
        <f>'Eingabe Sparefehler Wettkämpfe'!B15</f>
        <v>0</v>
      </c>
      <c r="D19" s="18">
        <f>'Eingabe Fehler Sparetraining'!B15</f>
        <v>0</v>
      </c>
      <c r="E19" s="18">
        <f>'Eingabe Würfe Sparetraining'!B15</f>
        <v>0</v>
      </c>
      <c r="G19" s="19">
        <f>'Daten-Eingabe'!B17</f>
        <v>5</v>
      </c>
      <c r="H19" s="19">
        <f t="shared" si="4"/>
        <v>0.25</v>
      </c>
      <c r="J19" s="19">
        <f t="shared" si="0"/>
        <v>0</v>
      </c>
      <c r="K19" s="19">
        <f t="shared" si="1"/>
        <v>0</v>
      </c>
      <c r="M19" s="2">
        <f t="shared" si="2"/>
        <v>0</v>
      </c>
      <c r="N19" s="2">
        <f t="shared" si="3"/>
        <v>0</v>
      </c>
    </row>
    <row r="20" spans="1:14" ht="15" x14ac:dyDescent="0.2">
      <c r="A20" s="16" t="str">
        <f>'Daten-Eingabe'!A18</f>
        <v>2-4-5</v>
      </c>
      <c r="B20" s="17"/>
      <c r="C20" s="18">
        <f>'Eingabe Sparefehler Wettkämpfe'!B16</f>
        <v>0</v>
      </c>
      <c r="D20" s="18">
        <f>'Eingabe Fehler Sparetraining'!B16</f>
        <v>0</v>
      </c>
      <c r="E20" s="18">
        <f>'Eingabe Würfe Sparetraining'!B16</f>
        <v>0</v>
      </c>
      <c r="G20" s="19">
        <f>'Daten-Eingabe'!B18</f>
        <v>5</v>
      </c>
      <c r="H20" s="19">
        <f t="shared" si="4"/>
        <v>0.25</v>
      </c>
      <c r="J20" s="19">
        <f t="shared" si="0"/>
        <v>0</v>
      </c>
      <c r="K20" s="19">
        <f t="shared" si="1"/>
        <v>0</v>
      </c>
      <c r="M20" s="2">
        <f t="shared" si="2"/>
        <v>0</v>
      </c>
      <c r="N20" s="2">
        <f t="shared" si="3"/>
        <v>0</v>
      </c>
    </row>
    <row r="21" spans="1:14" ht="15" x14ac:dyDescent="0.2">
      <c r="A21" s="16" t="str">
        <f>'Daten-Eingabe'!A19</f>
        <v>1-2-4-10</v>
      </c>
      <c r="B21" s="17"/>
      <c r="C21" s="18">
        <f>'Eingabe Sparefehler Wettkämpfe'!B17</f>
        <v>0</v>
      </c>
      <c r="D21" s="18">
        <f>'Eingabe Fehler Sparetraining'!B17</f>
        <v>0</v>
      </c>
      <c r="E21" s="18">
        <f>'Eingabe Würfe Sparetraining'!B17</f>
        <v>0</v>
      </c>
      <c r="G21" s="19">
        <f>'Daten-Eingabe'!B19</f>
        <v>3</v>
      </c>
      <c r="H21" s="19">
        <f t="shared" si="4"/>
        <v>0.25</v>
      </c>
      <c r="J21" s="19">
        <f t="shared" ref="J21:J30" si="5">C21*G21</f>
        <v>0</v>
      </c>
      <c r="K21" s="19">
        <f t="shared" ref="K21:K30" si="6">ROUND(D21*G21*H21,0)</f>
        <v>0</v>
      </c>
      <c r="M21" s="2">
        <f t="shared" ref="M21:M30" si="7">J21+K21-E21</f>
        <v>0</v>
      </c>
      <c r="N21" s="2">
        <f t="shared" ref="N21:N30" si="8">IF(E21&gt;0,(E21-D21)/E21,0)</f>
        <v>0</v>
      </c>
    </row>
    <row r="22" spans="1:14" ht="15" x14ac:dyDescent="0.2">
      <c r="A22" s="16" t="str">
        <f>'Daten-Eingabe'!A20</f>
        <v>1-2-4</v>
      </c>
      <c r="B22" s="17"/>
      <c r="C22" s="18">
        <f>'Eingabe Sparefehler Wettkämpfe'!B18</f>
        <v>0</v>
      </c>
      <c r="D22" s="18">
        <f>'Eingabe Fehler Sparetraining'!B18</f>
        <v>0</v>
      </c>
      <c r="E22" s="18">
        <f>'Eingabe Würfe Sparetraining'!B18</f>
        <v>0</v>
      </c>
      <c r="G22" s="19">
        <f>'Daten-Eingabe'!B20</f>
        <v>3</v>
      </c>
      <c r="H22" s="19">
        <f t="shared" si="4"/>
        <v>0.25</v>
      </c>
      <c r="J22" s="19">
        <f t="shared" si="5"/>
        <v>0</v>
      </c>
      <c r="K22" s="19">
        <f t="shared" si="6"/>
        <v>0</v>
      </c>
      <c r="M22" s="2">
        <f t="shared" si="7"/>
        <v>0</v>
      </c>
      <c r="N22" s="2">
        <f t="shared" si="8"/>
        <v>0</v>
      </c>
    </row>
    <row r="23" spans="1:14" ht="15" x14ac:dyDescent="0.2">
      <c r="A23" s="16" t="str">
        <f>'Daten-Eingabe'!A21</f>
        <v>4-7</v>
      </c>
      <c r="B23" s="17"/>
      <c r="C23" s="18">
        <f>'Eingabe Sparefehler Wettkämpfe'!B19</f>
        <v>0</v>
      </c>
      <c r="D23" s="18">
        <f>'Eingabe Fehler Sparetraining'!B19</f>
        <v>0</v>
      </c>
      <c r="E23" s="18">
        <f>'Eingabe Würfe Sparetraining'!B19</f>
        <v>0</v>
      </c>
      <c r="G23" s="19">
        <f>'Daten-Eingabe'!B21</f>
        <v>5</v>
      </c>
      <c r="H23" s="19">
        <f t="shared" si="4"/>
        <v>0.25</v>
      </c>
      <c r="J23" s="19">
        <f t="shared" si="5"/>
        <v>0</v>
      </c>
      <c r="K23" s="19">
        <f t="shared" si="6"/>
        <v>0</v>
      </c>
      <c r="M23" s="2">
        <f t="shared" si="7"/>
        <v>0</v>
      </c>
      <c r="N23" s="2">
        <f>IF(E23&gt;0,(E23-D23)/E23,0)</f>
        <v>0</v>
      </c>
    </row>
    <row r="24" spans="1:14" ht="15" x14ac:dyDescent="0.2">
      <c r="A24" s="16" t="str">
        <f>'Daten-Eingabe'!A22</f>
        <v>3-9</v>
      </c>
      <c r="B24" s="17"/>
      <c r="C24" s="18">
        <f>'Eingabe Sparefehler Wettkämpfe'!B20</f>
        <v>0</v>
      </c>
      <c r="D24" s="18">
        <f>'Eingabe Fehler Sparetraining'!B20</f>
        <v>0</v>
      </c>
      <c r="E24" s="18">
        <f>'Eingabe Würfe Sparetraining'!B20</f>
        <v>0</v>
      </c>
      <c r="G24" s="19">
        <f>'Daten-Eingabe'!B22</f>
        <v>5</v>
      </c>
      <c r="H24" s="19">
        <f t="shared" si="4"/>
        <v>0.25</v>
      </c>
      <c r="J24" s="19">
        <f t="shared" si="5"/>
        <v>0</v>
      </c>
      <c r="K24" s="19">
        <f t="shared" si="6"/>
        <v>0</v>
      </c>
      <c r="M24" s="2">
        <f t="shared" si="7"/>
        <v>0</v>
      </c>
      <c r="N24" s="2">
        <f t="shared" si="8"/>
        <v>0</v>
      </c>
    </row>
    <row r="25" spans="1:14" ht="15" x14ac:dyDescent="0.2">
      <c r="A25" s="16">
        <f>'Daten-Eingabe'!A23</f>
        <v>0</v>
      </c>
      <c r="B25" s="17"/>
      <c r="C25" s="18">
        <f>'Eingabe Sparefehler Wettkämpfe'!B21</f>
        <v>0</v>
      </c>
      <c r="D25" s="18">
        <f>'Eingabe Fehler Sparetraining'!B21</f>
        <v>0</v>
      </c>
      <c r="E25" s="18">
        <f>'Eingabe Würfe Sparetraining'!B21</f>
        <v>0</v>
      </c>
      <c r="G25" s="19">
        <f>'Daten-Eingabe'!B23</f>
        <v>10</v>
      </c>
      <c r="H25" s="19">
        <f t="shared" si="4"/>
        <v>0.25</v>
      </c>
      <c r="J25" s="19">
        <f t="shared" si="5"/>
        <v>0</v>
      </c>
      <c r="K25" s="19">
        <f t="shared" si="6"/>
        <v>0</v>
      </c>
      <c r="M25" s="2">
        <f t="shared" si="7"/>
        <v>0</v>
      </c>
      <c r="N25" s="2">
        <f t="shared" si="8"/>
        <v>0</v>
      </c>
    </row>
    <row r="26" spans="1:14" ht="15" x14ac:dyDescent="0.2">
      <c r="A26" s="16">
        <f>'Daten-Eingabe'!A24</f>
        <v>0</v>
      </c>
      <c r="B26" s="17"/>
      <c r="C26" s="18">
        <f>'Eingabe Sparefehler Wettkämpfe'!B22</f>
        <v>0</v>
      </c>
      <c r="D26" s="18">
        <f>'Eingabe Fehler Sparetraining'!B22</f>
        <v>0</v>
      </c>
      <c r="E26" s="18">
        <f>'Eingabe Würfe Sparetraining'!B22</f>
        <v>0</v>
      </c>
      <c r="G26" s="19">
        <f>'Daten-Eingabe'!B24</f>
        <v>10</v>
      </c>
      <c r="H26" s="19">
        <f t="shared" si="4"/>
        <v>0.25</v>
      </c>
      <c r="J26" s="19">
        <f t="shared" si="5"/>
        <v>0</v>
      </c>
      <c r="K26" s="19">
        <f t="shared" si="6"/>
        <v>0</v>
      </c>
      <c r="M26" s="2">
        <f t="shared" si="7"/>
        <v>0</v>
      </c>
      <c r="N26" s="2">
        <f t="shared" si="8"/>
        <v>0</v>
      </c>
    </row>
    <row r="27" spans="1:14" ht="15" x14ac:dyDescent="0.2">
      <c r="A27" s="16">
        <f>'Daten-Eingabe'!A25</f>
        <v>0</v>
      </c>
      <c r="B27" s="17"/>
      <c r="C27" s="18">
        <f>'Eingabe Sparefehler Wettkämpfe'!B23</f>
        <v>0</v>
      </c>
      <c r="D27" s="18">
        <f>'Eingabe Fehler Sparetraining'!B23</f>
        <v>0</v>
      </c>
      <c r="E27" s="18">
        <f>'Eingabe Würfe Sparetraining'!B23</f>
        <v>0</v>
      </c>
      <c r="G27" s="19">
        <f>'Daten-Eingabe'!B25</f>
        <v>10</v>
      </c>
      <c r="H27" s="19">
        <f t="shared" si="4"/>
        <v>0.25</v>
      </c>
      <c r="J27" s="19">
        <f t="shared" si="5"/>
        <v>0</v>
      </c>
      <c r="K27" s="19">
        <f t="shared" si="6"/>
        <v>0</v>
      </c>
      <c r="M27" s="2">
        <f t="shared" si="7"/>
        <v>0</v>
      </c>
      <c r="N27" s="2">
        <f t="shared" si="8"/>
        <v>0</v>
      </c>
    </row>
    <row r="28" spans="1:14" ht="15" x14ac:dyDescent="0.2">
      <c r="A28" s="16">
        <f>'Daten-Eingabe'!A26</f>
        <v>0</v>
      </c>
      <c r="B28" s="17"/>
      <c r="C28" s="18">
        <f>'Eingabe Sparefehler Wettkämpfe'!B24</f>
        <v>0</v>
      </c>
      <c r="D28" s="18">
        <f>'Eingabe Fehler Sparetraining'!B24</f>
        <v>0</v>
      </c>
      <c r="E28" s="18">
        <f>'Eingabe Würfe Sparetraining'!B24</f>
        <v>0</v>
      </c>
      <c r="G28" s="19">
        <f>'Daten-Eingabe'!B26</f>
        <v>10</v>
      </c>
      <c r="H28" s="19">
        <f t="shared" si="4"/>
        <v>0.25</v>
      </c>
      <c r="J28" s="19">
        <f t="shared" si="5"/>
        <v>0</v>
      </c>
      <c r="K28" s="19">
        <f t="shared" si="6"/>
        <v>0</v>
      </c>
      <c r="M28" s="2">
        <f t="shared" si="7"/>
        <v>0</v>
      </c>
      <c r="N28" s="2">
        <f t="shared" si="8"/>
        <v>0</v>
      </c>
    </row>
    <row r="29" spans="1:14" ht="15" x14ac:dyDescent="0.2">
      <c r="A29" s="16">
        <f>'Daten-Eingabe'!A27</f>
        <v>0</v>
      </c>
      <c r="B29" s="17"/>
      <c r="C29" s="18">
        <f>'Eingabe Sparefehler Wettkämpfe'!B25</f>
        <v>0</v>
      </c>
      <c r="D29" s="18">
        <f>'Eingabe Fehler Sparetraining'!B25</f>
        <v>0</v>
      </c>
      <c r="E29" s="18">
        <f>'Eingabe Würfe Sparetraining'!B25</f>
        <v>0</v>
      </c>
      <c r="G29" s="19">
        <f>'Daten-Eingabe'!B27</f>
        <v>10</v>
      </c>
      <c r="H29" s="19">
        <f t="shared" si="4"/>
        <v>0.25</v>
      </c>
      <c r="J29" s="19">
        <f t="shared" si="5"/>
        <v>0</v>
      </c>
      <c r="K29" s="19">
        <f t="shared" si="6"/>
        <v>0</v>
      </c>
      <c r="M29" s="2">
        <f t="shared" si="7"/>
        <v>0</v>
      </c>
      <c r="N29" s="2">
        <f t="shared" si="8"/>
        <v>0</v>
      </c>
    </row>
    <row r="30" spans="1:14" ht="15" x14ac:dyDescent="0.2">
      <c r="A30" s="16">
        <f>'Daten-Eingabe'!A28</f>
        <v>0</v>
      </c>
      <c r="B30" s="17"/>
      <c r="C30" s="18">
        <f>'Eingabe Sparefehler Wettkämpfe'!B26</f>
        <v>0</v>
      </c>
      <c r="D30" s="18">
        <f>'Eingabe Fehler Sparetraining'!B26</f>
        <v>0</v>
      </c>
      <c r="E30" s="18">
        <f>'Eingabe Würfe Sparetraining'!B26</f>
        <v>0</v>
      </c>
      <c r="G30" s="19">
        <f>'Daten-Eingabe'!B28</f>
        <v>10</v>
      </c>
      <c r="H30" s="19">
        <f t="shared" si="4"/>
        <v>0.25</v>
      </c>
      <c r="J30" s="19">
        <f t="shared" si="5"/>
        <v>0</v>
      </c>
      <c r="K30" s="19">
        <f t="shared" si="6"/>
        <v>0</v>
      </c>
      <c r="M30" s="2">
        <f t="shared" si="7"/>
        <v>0</v>
      </c>
      <c r="N30" s="2">
        <f t="shared" si="8"/>
        <v>0</v>
      </c>
    </row>
    <row r="31" spans="1:14" ht="15" x14ac:dyDescent="0.2">
      <c r="A31" s="12"/>
      <c r="B31" s="12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5" x14ac:dyDescent="0.2">
      <c r="A32" s="1" t="s">
        <v>68</v>
      </c>
      <c r="B32" s="1"/>
    </row>
    <row r="33" spans="1:2" ht="15" x14ac:dyDescent="0.2">
      <c r="A33" s="1"/>
      <c r="B33" s="1"/>
    </row>
    <row r="34" spans="1:2" ht="15" x14ac:dyDescent="0.2">
      <c r="A34" s="1"/>
      <c r="B34" s="1"/>
    </row>
    <row r="35" spans="1:2" ht="15" x14ac:dyDescent="0.2">
      <c r="A35" s="1"/>
      <c r="B35" s="1"/>
    </row>
    <row r="36" spans="1:2" ht="15" x14ac:dyDescent="0.2">
      <c r="A36" s="1"/>
      <c r="B36" s="1"/>
    </row>
    <row r="37" spans="1:2" ht="15" x14ac:dyDescent="0.2">
      <c r="A37" s="1"/>
      <c r="B37" s="1"/>
    </row>
    <row r="38" spans="1:2" ht="15" x14ac:dyDescent="0.2">
      <c r="A38" s="1"/>
      <c r="B38" s="1"/>
    </row>
    <row r="39" spans="1:2" ht="15" x14ac:dyDescent="0.2">
      <c r="A39" s="1"/>
      <c r="B39" s="1"/>
    </row>
    <row r="40" spans="1:2" ht="15" x14ac:dyDescent="0.2">
      <c r="A40" s="1"/>
      <c r="B40" s="1"/>
    </row>
    <row r="41" spans="1:2" ht="15" x14ac:dyDescent="0.2">
      <c r="A41" s="1"/>
      <c r="B41" s="1"/>
    </row>
    <row r="42" spans="1:2" ht="15" x14ac:dyDescent="0.2">
      <c r="A42" s="1"/>
      <c r="B42" s="1"/>
    </row>
    <row r="43" spans="1:2" ht="15" x14ac:dyDescent="0.2">
      <c r="A43" s="1"/>
      <c r="B43" s="1"/>
    </row>
    <row r="44" spans="1:2" ht="15" x14ac:dyDescent="0.2">
      <c r="A44" s="1"/>
      <c r="B44" s="1"/>
    </row>
    <row r="45" spans="1:2" ht="15" x14ac:dyDescent="0.2">
      <c r="A45" s="1"/>
      <c r="B45" s="1"/>
    </row>
    <row r="46" spans="1:2" ht="15" x14ac:dyDescent="0.2">
      <c r="A46" s="1"/>
      <c r="B46" s="1"/>
    </row>
    <row r="47" spans="1:2" ht="15" x14ac:dyDescent="0.2">
      <c r="A47" s="1"/>
      <c r="B47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Anleitung</vt:lpstr>
      <vt:lpstr>Daten-Eingabe</vt:lpstr>
      <vt:lpstr>Druckvorlage</vt:lpstr>
      <vt:lpstr>Würfe übrig für Sparetraining</vt:lpstr>
      <vt:lpstr>Eingabe Sparefehler Wettkämpfe</vt:lpstr>
      <vt:lpstr>Eingabe Fehler Sparetraining</vt:lpstr>
      <vt:lpstr>Eingabe Würfe Sparetraining</vt:lpstr>
      <vt:lpstr>Berechnung</vt:lpstr>
      <vt:lpstr>Druckvorlage!Druckbereich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Hölzl</dc:creator>
  <cp:lastModifiedBy>Andreas Hölzl</cp:lastModifiedBy>
  <cp:lastPrinted>2023-11-24T20:17:30Z</cp:lastPrinted>
  <dcterms:created xsi:type="dcterms:W3CDTF">2023-11-23T12:30:48Z</dcterms:created>
  <dcterms:modified xsi:type="dcterms:W3CDTF">2024-02-20T22:59:12Z</dcterms:modified>
</cp:coreProperties>
</file>